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E9" i="1"/>
  <c r="D7" i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7" i="1"/>
  <c r="E16" i="1"/>
  <c r="E15" i="1"/>
  <c r="E13" i="1"/>
  <c r="E12" i="1"/>
  <c r="E11" i="1"/>
  <c r="E10" i="1"/>
  <c r="E8" i="1"/>
  <c r="D14" i="1"/>
  <c r="C14" i="1"/>
  <c r="F22" i="1"/>
  <c r="F21" i="1"/>
  <c r="F20" i="1"/>
  <c r="F17" i="1"/>
  <c r="F16" i="1"/>
  <c r="F15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<sst xmlns="http://schemas.openxmlformats.org/spreadsheetml/2006/main" count="28" uniqueCount="28">
  <si>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</si>
  <si>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</si>
  <si>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</si>
  <si>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</si>
  <si>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</si>
  <si>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</si>
  <si>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</si>
  <si>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</si>
  <si>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</si>
  <si>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</si>
  <si>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</si>
  <si>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</si>
  <si>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</si>
  <si>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</si>
  <si>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</si>
  <si>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</si>
  <si>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</si>
  <si>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</si>
  <si>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</si>
  <si>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</si>
  <si>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</si>
  <si>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</si>
  <si>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</si>
  <si>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 xml:space="preserve">                           за 1 квартал 2014 года</t>
  </si>
  <si>
    <t>План  на 2014 г.</t>
  </si>
  <si>
    <t>План  на      1 кв.       2014 г.</t>
  </si>
  <si>
    <t>Испол. за 1 кв. 2014г.</t>
  </si>
  <si>
    <t>Доходы от уплаты акцизов на нефтепродукты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</si>
</sst>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2" sqref="D22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2" t="s">
        <v>22</v>
      </c>
      <c r="B2" s="22"/>
      <c r="C2" s="22"/>
      <c r="D2" s="22"/>
      <c r="E2" s="22"/>
      <c r="F2" s="22"/>
      <c r="G2" s="1"/>
      <c r="H2" s="1"/>
      <c r="I2" s="1"/>
      <c r="J2" s="1"/>
      <c r="K2" s="1"/>
    </row>
    <row r="3" spans="1:11" ht="15.75" x14ac:dyDescent="0.25">
      <c r="A3" s="22" t="s">
        <v>23</v>
      </c>
      <c r="B3" s="22"/>
      <c r="C3" s="22"/>
      <c r="D3" s="22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3">
        <f>B8+B9+B10+B11+B12+B13</f>
        <v>1262.4000000000001</v>
      </c>
      <c r="C7" s="10">
        <f>C8+C9+C10+C11+C12+C13</f>
        <v>187</v>
      </c>
      <c r="D7" s="11">
        <f>D8+D9+D10+D11+D12+D13</f>
        <v>258</v>
      </c>
      <c r="E7" s="11">
        <f t="shared" ref="E7:E24" si="0">D7-C7</f>
        <v>71</v>
      </c>
      <c r="F7" s="12">
        <f>D7/C7</f>
        <v>1.3796791443850267</v>
      </c>
    </row>
    <row r="8" spans="1:11" x14ac:dyDescent="0.25">
      <c r="A8" s="13" t="s">
        <v>5</v>
      </c>
      <c r="B8" s="24">
        <v>549</v>
      </c>
      <c r="C8" s="13">
        <v>91</v>
      </c>
      <c r="D8" s="13">
        <v>112.3</v>
      </c>
      <c r="E8" s="10">
        <f t="shared" si="0"/>
        <v>21.299999999999997</v>
      </c>
      <c r="F8" s="12">
        <f t="shared" ref="F8:F25" si="1">D8/C8</f>
        <v>1.2340659340659341</v>
      </c>
    </row>
    <row r="9" spans="1:11" ht="25.5" x14ac:dyDescent="0.25">
      <c r="A9" s="14" t="s">
        <v>27</v>
      </c>
      <c r="B9" s="24">
        <v>420.4</v>
      </c>
      <c r="C9" s="13">
        <v>85</v>
      </c>
      <c r="D9" s="13">
        <v>90.6</v>
      </c>
      <c r="E9" s="10">
        <f>D9-C9</f>
        <v>5.5999999999999943</v>
      </c>
      <c r="F9" s="12">
        <f>D9/C9</f>
        <v>1.0658823529411765</v>
      </c>
    </row>
    <row r="10" spans="1:11" ht="25.5" x14ac:dyDescent="0.25">
      <c r="A10" s="14" t="s">
        <v>6</v>
      </c>
      <c r="B10" s="25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5">
        <v>132</v>
      </c>
      <c r="C11" s="13">
        <v>5</v>
      </c>
      <c r="D11" s="13">
        <v>3</v>
      </c>
      <c r="E11" s="10">
        <f t="shared" si="0"/>
        <v>-2</v>
      </c>
      <c r="F11" s="12">
        <f>D11/C11</f>
        <v>0.6</v>
      </c>
    </row>
    <row r="12" spans="1:11" x14ac:dyDescent="0.25">
      <c r="A12" s="14" t="s">
        <v>20</v>
      </c>
      <c r="B12" s="25">
        <v>161</v>
      </c>
      <c r="C12" s="13">
        <v>6</v>
      </c>
      <c r="D12" s="13">
        <v>52.1</v>
      </c>
      <c r="E12" s="10">
        <f t="shared" si="0"/>
        <v>46.1</v>
      </c>
      <c r="F12" s="12">
        <f>D12/C12</f>
        <v>8.6833333333333336</v>
      </c>
    </row>
    <row r="13" spans="1:11" ht="25.5" x14ac:dyDescent="0.25">
      <c r="A13" s="14" t="s">
        <v>7</v>
      </c>
      <c r="B13" s="25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6">
        <f>B15+B16+B17+B18</f>
        <v>395</v>
      </c>
      <c r="C14" s="10">
        <f>C15+C16+C17+C18</f>
        <v>79</v>
      </c>
      <c r="D14" s="10">
        <f>D15+D16+D17+D18</f>
        <v>128.10000000000002</v>
      </c>
      <c r="E14" s="10">
        <f t="shared" si="0"/>
        <v>49.100000000000023</v>
      </c>
      <c r="F14" s="12">
        <f t="shared" si="1"/>
        <v>1.6215189873417724</v>
      </c>
    </row>
    <row r="15" spans="1:11" ht="38.25" x14ac:dyDescent="0.25">
      <c r="A15" s="14" t="s">
        <v>21</v>
      </c>
      <c r="B15" s="25">
        <v>30</v>
      </c>
      <c r="C15" s="13">
        <v>2</v>
      </c>
      <c r="D15" s="13">
        <v>2.4</v>
      </c>
      <c r="E15" s="10">
        <f t="shared" si="0"/>
        <v>0.39999999999999991</v>
      </c>
      <c r="F15" s="12">
        <f t="shared" si="1"/>
        <v>1.2</v>
      </c>
    </row>
    <row r="16" spans="1:11" x14ac:dyDescent="0.25">
      <c r="A16" s="14" t="s">
        <v>9</v>
      </c>
      <c r="B16" s="25">
        <v>145</v>
      </c>
      <c r="C16" s="13">
        <v>75</v>
      </c>
      <c r="D16" s="13">
        <v>122.4</v>
      </c>
      <c r="E16" s="10">
        <f t="shared" si="0"/>
        <v>47.400000000000006</v>
      </c>
      <c r="F16" s="12">
        <f t="shared" si="1"/>
        <v>1.6320000000000001</v>
      </c>
    </row>
    <row r="17" spans="1:6" x14ac:dyDescent="0.25">
      <c r="A17" s="14" t="s">
        <v>10</v>
      </c>
      <c r="B17" s="25">
        <v>220</v>
      </c>
      <c r="C17" s="13">
        <v>2</v>
      </c>
      <c r="D17" s="13">
        <v>3.3</v>
      </c>
      <c r="E17" s="10">
        <f t="shared" si="0"/>
        <v>1.2999999999999998</v>
      </c>
      <c r="F17" s="12">
        <f t="shared" si="1"/>
        <v>1.65</v>
      </c>
    </row>
    <row r="18" spans="1:6" ht="25.5" x14ac:dyDescent="0.25">
      <c r="A18" s="14" t="s">
        <v>11</v>
      </c>
      <c r="B18" s="25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6">
        <f>B14+B7</f>
        <v>1657.4</v>
      </c>
      <c r="C19" s="10">
        <f>C7+C14</f>
        <v>266</v>
      </c>
      <c r="D19" s="10">
        <f>D7+D14</f>
        <v>386.1</v>
      </c>
      <c r="E19" s="10">
        <f t="shared" si="0"/>
        <v>120.10000000000002</v>
      </c>
      <c r="F19" s="12">
        <f t="shared" si="1"/>
        <v>1.4515037593984963</v>
      </c>
    </row>
    <row r="20" spans="1:6" x14ac:dyDescent="0.25">
      <c r="A20" s="16" t="s">
        <v>13</v>
      </c>
      <c r="B20" s="27">
        <v>2784.9</v>
      </c>
      <c r="C20" s="16">
        <v>521.1</v>
      </c>
      <c r="D20" s="16">
        <v>521.1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7">
        <v>60.1</v>
      </c>
      <c r="C21" s="16">
        <v>8.4</v>
      </c>
      <c r="D21" s="16">
        <v>8.4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7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7">
        <v>138.6</v>
      </c>
      <c r="C23" s="16">
        <v>10</v>
      </c>
      <c r="D23" s="16">
        <v>10</v>
      </c>
      <c r="E23" s="17">
        <f t="shared" si="0"/>
        <v>0</v>
      </c>
      <c r="F23" s="18">
        <v>0</v>
      </c>
    </row>
    <row r="24" spans="1:6" ht="25.5" x14ac:dyDescent="0.25">
      <c r="A24" s="19" t="s">
        <v>17</v>
      </c>
      <c r="B24" s="28">
        <v>0</v>
      </c>
      <c r="C24" s="16">
        <v>0</v>
      </c>
      <c r="D24" s="16">
        <v>-0.1</v>
      </c>
      <c r="E24" s="17">
        <f t="shared" si="0"/>
        <v>-0.1</v>
      </c>
      <c r="F24" s="18">
        <v>0</v>
      </c>
    </row>
    <row r="25" spans="1:6" s="21" customFormat="1" ht="12.75" x14ac:dyDescent="0.2">
      <c r="A25" s="20" t="s">
        <v>18</v>
      </c>
      <c r="B25" s="29">
        <f>B19+B20+B21+B22+B23+B24</f>
        <v>4641.0000000000009</v>
      </c>
      <c r="C25" s="20">
        <f>C19+C20+C21++C22+C23+C24</f>
        <v>805.5</v>
      </c>
      <c r="D25" s="20">
        <f>D19+D20+D21+D22+D23+D24</f>
        <v>925.5</v>
      </c>
      <c r="E25" s="17">
        <f t="shared" ref="E25" si="2">D25-C25</f>
        <v>120</v>
      </c>
      <c r="F25" s="18">
        <f t="shared" si="1"/>
        <v>1.1489757914338921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2014-04-16T04:31:06Z</dcterms:modified>
</cp:coreProperties>
</file>