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/>
  <c r="E9"/>
  <c r="D7"/>
  <c r="C7"/>
  <c r="B14"/>
  <c r="B19"/>
  <c r="B25"/>
  <c r="B7"/>
  <c r="F12"/>
  <c r="F11"/>
  <c r="E24"/>
  <c r="E23"/>
  <c r="E22"/>
  <c r="E21"/>
  <c r="E20"/>
  <c r="E18"/>
  <c r="E17"/>
  <c r="E16"/>
  <c r="E15"/>
  <c r="E13"/>
  <c r="E12"/>
  <c r="E11"/>
  <c r="E10"/>
  <c r="E8"/>
  <c r="D14"/>
  <c r="C14"/>
  <c r="F23"/>
  <c r="F22"/>
  <c r="F21"/>
  <c r="F20"/>
  <c r="F17"/>
  <c r="F16"/>
  <c r="F15"/>
  <c r="F10"/>
  <c r="F8"/>
  <c r="E14"/>
  <c r="E7"/>
  <c r="F14"/>
  <c r="C19"/>
  <c r="F7"/>
  <c r="D19"/>
  <c r="D25"/>
  <c r="C25"/>
  <c r="E19"/>
  <c r="F19"/>
  <c r="F25"/>
  <c r="E25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<sst xmlns="http://schemas.openxmlformats.org/spreadsheetml/2006/main" count="28" uniqueCount="28">
  <si>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</si>
  <si>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</si>
  <si>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</si>
  <si>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</si>
  <si>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</si>
  <si>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</si>
  <si>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</si>
  <si>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</si>
  <si>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</si>
  <si>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</si>
  <si>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</si>
  <si>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</si>
  <si>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</si>
  <si>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</si>
  <si>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</si>
  <si>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</si>
  <si>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</si>
  <si>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</si>
  <si>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</si>
  <si>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</si>
  <si>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</si>
  <si>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</si>
  <si>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</si>
  <si>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План на  2014г</t>
  </si>
  <si>
    <t>Доходы от уплаты акцизов на нефтепродукты</t>
  </si>
  <si>
    <t>за 1 полугодие 2014 года</t>
  </si>
  <si>
    <t>План на  1 полуг. 2014г</t>
  </si>
  <si>
    <t>Испол. за 1 полуг. 2014г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</si>
</sst>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8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5"/>
  <sheetViews>
    <sheetView tabSelected="1" workbookViewId="0">
      <selection activeCell="D17" sqref="D17"/>
    </sheetView>
  </sheetViews>
  <sheetFormatPr defaultRowHeight="1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</cols>
  <sheetData>
    <row r="2" spans="1:11" ht="15.75">
      <c r="A2" s="24" t="s">
        <v>22</v>
      </c>
      <c r="B2" s="24"/>
      <c r="C2" s="24"/>
      <c r="D2" s="24"/>
      <c r="E2" s="24"/>
      <c r="F2" s="24"/>
      <c r="G2" s="1"/>
      <c r="H2" s="1"/>
      <c r="I2" s="1"/>
      <c r="J2" s="1"/>
      <c r="K2" s="1"/>
    </row>
    <row r="3" spans="1:11" ht="15.75">
      <c r="A3" s="25" t="s">
        <v>25</v>
      </c>
      <c r="B3" s="25"/>
      <c r="C3" s="25"/>
      <c r="D3" s="25"/>
      <c r="E3" s="3"/>
      <c r="F3" s="2"/>
      <c r="G3" s="1"/>
      <c r="H3" s="1"/>
      <c r="I3" s="1"/>
      <c r="J3" s="1"/>
      <c r="K3" s="1"/>
    </row>
    <row r="4" spans="1:11">
      <c r="A4" s="4"/>
      <c r="B4" s="4"/>
      <c r="C4" s="4"/>
      <c r="D4" s="4"/>
      <c r="E4" s="4"/>
      <c r="F4" s="4" t="s">
        <v>0</v>
      </c>
    </row>
    <row r="6" spans="1:11" ht="4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>
      <c r="A7" s="9" t="s">
        <v>4</v>
      </c>
      <c r="B7" s="9">
        <f>B8+B9+B10+B11+B12+B13</f>
        <v>2492.8000000000002</v>
      </c>
      <c r="C7" s="10">
        <f>C8+C9+C10+C11+C12+C13</f>
        <v>971</v>
      </c>
      <c r="D7" s="11">
        <f>D8+D9+D10+D11+D12+D13</f>
        <v>884.19999999999993</v>
      </c>
      <c r="E7" s="11">
        <f t="shared" ref="E7:E24" si="0">D7-C7</f>
        <v>-86.800000000000068</v>
      </c>
      <c r="F7" s="12">
        <f>D7/C7</f>
        <v>0.91060762100926873</v>
      </c>
    </row>
    <row r="8" spans="1:11">
      <c r="A8" s="13" t="s">
        <v>5</v>
      </c>
      <c r="B8" s="13">
        <v>570</v>
      </c>
      <c r="C8" s="13">
        <v>230</v>
      </c>
      <c r="D8" s="13">
        <v>282.39999999999998</v>
      </c>
      <c r="E8" s="10">
        <f t="shared" si="0"/>
        <v>52.399999999999977</v>
      </c>
      <c r="F8" s="12">
        <f t="shared" ref="F8:F25" si="1">D8/C8</f>
        <v>1.2278260869565216</v>
      </c>
    </row>
    <row r="9" spans="1:11" ht="25.5">
      <c r="A9" s="14" t="s">
        <v>24</v>
      </c>
      <c r="B9" s="13">
        <v>1374.8</v>
      </c>
      <c r="C9" s="13">
        <v>594</v>
      </c>
      <c r="D9" s="13">
        <v>484</v>
      </c>
      <c r="E9" s="10">
        <f>D9-C9</f>
        <v>-110</v>
      </c>
      <c r="F9" s="12">
        <f>D9/C9</f>
        <v>0.81481481481481477</v>
      </c>
    </row>
    <row r="10" spans="1:11" ht="25.5">
      <c r="A10" s="14" t="s">
        <v>6</v>
      </c>
      <c r="B10" s="22">
        <v>10</v>
      </c>
      <c r="C10" s="13">
        <v>6</v>
      </c>
      <c r="D10" s="13">
        <v>25.8</v>
      </c>
      <c r="E10" s="10">
        <f t="shared" si="0"/>
        <v>19.8</v>
      </c>
      <c r="F10" s="12">
        <f t="shared" si="1"/>
        <v>4.3</v>
      </c>
    </row>
    <row r="11" spans="1:11">
      <c r="A11" s="14" t="s">
        <v>19</v>
      </c>
      <c r="B11" s="22">
        <v>130</v>
      </c>
      <c r="C11" s="13">
        <v>17</v>
      </c>
      <c r="D11" s="13">
        <v>6.7</v>
      </c>
      <c r="E11" s="10">
        <f t="shared" si="0"/>
        <v>-10.3</v>
      </c>
      <c r="F11" s="12">
        <f>D11/C11</f>
        <v>0.39411764705882352</v>
      </c>
    </row>
    <row r="12" spans="1:11">
      <c r="A12" s="14" t="s">
        <v>20</v>
      </c>
      <c r="B12" s="22">
        <v>408</v>
      </c>
      <c r="C12" s="13">
        <v>124</v>
      </c>
      <c r="D12" s="13">
        <v>85.3</v>
      </c>
      <c r="E12" s="10">
        <f t="shared" si="0"/>
        <v>-38.700000000000003</v>
      </c>
      <c r="F12" s="12">
        <f>D12/C12</f>
        <v>0.68790322580645158</v>
      </c>
    </row>
    <row r="13" spans="1:11" ht="25.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>
      <c r="A14" s="15" t="s">
        <v>8</v>
      </c>
      <c r="B14" s="23">
        <f>B15+B16+B17+B18</f>
        <v>191</v>
      </c>
      <c r="C14" s="10">
        <f>C15+C16+C17+C18</f>
        <v>51</v>
      </c>
      <c r="D14" s="10">
        <f>D15+D16+D17+D18</f>
        <v>78.5</v>
      </c>
      <c r="E14" s="10">
        <f t="shared" si="0"/>
        <v>27.5</v>
      </c>
      <c r="F14" s="12">
        <f t="shared" si="1"/>
        <v>1.5392156862745099</v>
      </c>
    </row>
    <row r="15" spans="1:11" ht="38.25">
      <c r="A15" s="14" t="s">
        <v>21</v>
      </c>
      <c r="B15" s="22">
        <v>40</v>
      </c>
      <c r="C15" s="13">
        <v>10</v>
      </c>
      <c r="D15" s="13">
        <v>18.3</v>
      </c>
      <c r="E15" s="10">
        <f t="shared" si="0"/>
        <v>8.3000000000000007</v>
      </c>
      <c r="F15" s="12">
        <f t="shared" si="1"/>
        <v>1.83</v>
      </c>
    </row>
    <row r="16" spans="1:11">
      <c r="A16" s="14" t="s">
        <v>9</v>
      </c>
      <c r="B16" s="22">
        <v>60</v>
      </c>
      <c r="C16" s="13">
        <v>30</v>
      </c>
      <c r="D16" s="13">
        <v>28.1</v>
      </c>
      <c r="E16" s="10">
        <f t="shared" si="0"/>
        <v>-1.8999999999999986</v>
      </c>
      <c r="F16" s="12">
        <f t="shared" si="1"/>
        <v>0.93666666666666676</v>
      </c>
    </row>
    <row r="17" spans="1:6">
      <c r="A17" s="14" t="s">
        <v>10</v>
      </c>
      <c r="B17" s="22">
        <v>91</v>
      </c>
      <c r="C17" s="13">
        <v>11</v>
      </c>
      <c r="D17" s="13">
        <v>32.1</v>
      </c>
      <c r="E17" s="10">
        <f t="shared" si="0"/>
        <v>21.1</v>
      </c>
      <c r="F17" s="12">
        <f t="shared" si="1"/>
        <v>2.9181818181818184</v>
      </c>
    </row>
    <row r="18" spans="1:6" ht="25.5">
      <c r="A18" s="14" t="s">
        <v>11</v>
      </c>
      <c r="B18" s="22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>
      <c r="A19" s="15" t="s">
        <v>12</v>
      </c>
      <c r="B19" s="23">
        <f>B7+B14</f>
        <v>2683.8</v>
      </c>
      <c r="C19" s="10">
        <f>C7+C14</f>
        <v>1022</v>
      </c>
      <c r="D19" s="10">
        <f>D7+D14</f>
        <v>962.69999999999993</v>
      </c>
      <c r="E19" s="10">
        <f t="shared" si="0"/>
        <v>-59.300000000000068</v>
      </c>
      <c r="F19" s="12">
        <f t="shared" si="1"/>
        <v>0.9419765166340508</v>
      </c>
    </row>
    <row r="20" spans="1:6">
      <c r="A20" s="16" t="s">
        <v>13</v>
      </c>
      <c r="B20" s="16">
        <v>5965.6</v>
      </c>
      <c r="C20" s="16">
        <v>2282.4</v>
      </c>
      <c r="D20" s="16">
        <v>2282.4</v>
      </c>
      <c r="E20" s="17">
        <f t="shared" si="0"/>
        <v>0</v>
      </c>
      <c r="F20" s="18">
        <f t="shared" si="1"/>
        <v>1</v>
      </c>
    </row>
    <row r="21" spans="1:6">
      <c r="A21" s="16" t="s">
        <v>14</v>
      </c>
      <c r="B21" s="16">
        <v>143.69999999999999</v>
      </c>
      <c r="C21" s="16">
        <v>72.400000000000006</v>
      </c>
      <c r="D21" s="16">
        <v>72.400000000000006</v>
      </c>
      <c r="E21" s="17">
        <f t="shared" si="0"/>
        <v>0</v>
      </c>
      <c r="F21" s="18">
        <f t="shared" si="1"/>
        <v>1</v>
      </c>
    </row>
    <row r="22" spans="1:6">
      <c r="A22" s="16" t="s">
        <v>15</v>
      </c>
      <c r="B22" s="16">
        <v>179.2</v>
      </c>
      <c r="C22" s="16">
        <v>157.69999999999999</v>
      </c>
      <c r="D22" s="16">
        <v>157.69999999999999</v>
      </c>
      <c r="E22" s="17">
        <f t="shared" si="0"/>
        <v>0</v>
      </c>
      <c r="F22" s="18">
        <f t="shared" si="1"/>
        <v>1</v>
      </c>
    </row>
    <row r="23" spans="1:6">
      <c r="A23" s="16" t="s">
        <v>16</v>
      </c>
      <c r="B23" s="16">
        <v>272.60000000000002</v>
      </c>
      <c r="C23" s="16">
        <v>151</v>
      </c>
      <c r="D23" s="16">
        <v>151</v>
      </c>
      <c r="E23" s="17">
        <f t="shared" si="0"/>
        <v>0</v>
      </c>
      <c r="F23" s="18">
        <f t="shared" si="1"/>
        <v>1</v>
      </c>
    </row>
    <row r="24" spans="1:6" ht="25.5">
      <c r="A24" s="19" t="s">
        <v>17</v>
      </c>
      <c r="B24" s="19">
        <v>0</v>
      </c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s="21" customFormat="1" ht="12.75">
      <c r="A25" s="20" t="s">
        <v>18</v>
      </c>
      <c r="B25" s="20">
        <f>B19+B20+B21+B22+B23+B24</f>
        <v>9244.9000000000033</v>
      </c>
      <c r="C25" s="20">
        <f>C19+C20+C21++C22+C23+C24</f>
        <v>3685.5</v>
      </c>
      <c r="D25" s="20">
        <f>D19+D20+D21+D22+D23+D24</f>
        <v>3626.2</v>
      </c>
      <c r="E25" s="17">
        <f>D25-C25</f>
        <v>-59.300000000000182</v>
      </c>
      <c r="F25" s="18">
        <f t="shared" si="1"/>
        <v>0.9839099172432505</v>
      </c>
    </row>
  </sheetData>
  <mergeCells count="2">
    <mergeCell ref="A2:F2"/>
    <mergeCell ref="A3:D3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2014-07-29T04:51:21Z</cp:lastPrinted>
  <dcterms:created xsi:type="dcterms:W3CDTF">2006-09-16T00:00:00Z</dcterms:created>
  <dcterms:modified xsi:type="dcterms:W3CDTF">2014-07-29T04:53:39Z</dcterms:modified>
</cp:coreProperties>
</file>