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18" i="1" l="1"/>
  <c r="F16" i="1"/>
  <c r="D7" i="1" l="1"/>
  <c r="C7" i="1"/>
  <c r="B14" i="1"/>
  <c r="B7" i="1"/>
  <c r="B19" i="1" l="1"/>
  <c r="B26" i="1" s="1"/>
  <c r="F12" i="1"/>
  <c r="F11" i="1"/>
  <c r="E25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5" i="1"/>
  <c r="F10" i="1"/>
  <c r="F8" i="1"/>
  <c r="E14" i="1" l="1"/>
  <c r="E7" i="1"/>
  <c r="F14" i="1"/>
  <c r="C19" i="1"/>
  <c r="F7" i="1"/>
  <c r="D19" i="1"/>
  <c r="D26" i="1" s="1"/>
  <c r="C26" i="1" l="1"/>
  <c r="E19" i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<sst xmlns="http://schemas.openxmlformats.org/spreadsheetml/2006/main" count="29" uniqueCount="29">
  <si>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</si>
  <si>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</si>
  <si>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</si>
  <si>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</si>
  <si>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</si>
  <si>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</si>
  <si>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</si>
  <si>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</si>
  <si>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</si>
  <si>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</si>
  <si>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</si>
  <si>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</si>
  <si>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</si>
  <si>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</si>
  <si>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</si>
  <si>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</si>
  <si>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</si>
  <si>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</si>
  <si>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</si>
  <si>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</si>
  <si>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</si>
  <si>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</si>
  <si>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</si>
  <si>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Прочие безвозмездные поступления</t>
  </si>
  <si>
    <t>План на  2018г первонач.</t>
  </si>
  <si>
    <t>План на  2018г уточнен.</t>
  </si>
  <si>
    <t>Испол. 2018 год</t>
  </si>
  <si>
    <t xml:space="preserve">                                        за 2018 год</t>
  </si>
  <si>
    <t>Доходы от оказания платных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</si>
</sst>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L10" sqref="L10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27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1155</v>
      </c>
      <c r="D7" s="11">
        <f>D8+D9+D10+D11+D12+D13</f>
        <v>1241.2</v>
      </c>
      <c r="E7" s="11">
        <f t="shared" ref="E7:E25" si="0">D7-C7</f>
        <v>86.200000000000045</v>
      </c>
      <c r="F7" s="12">
        <f>D7/C7</f>
        <v>1.0746320346320346</v>
      </c>
    </row>
    <row r="8" spans="1:11" x14ac:dyDescent="0.25">
      <c r="A8" s="13" t="s">
        <v>5</v>
      </c>
      <c r="B8" s="22">
        <v>431</v>
      </c>
      <c r="C8" s="22">
        <v>431</v>
      </c>
      <c r="D8" s="13">
        <v>374.8</v>
      </c>
      <c r="E8" s="10">
        <f t="shared" si="0"/>
        <v>-56.199999999999989</v>
      </c>
      <c r="F8" s="12">
        <f t="shared" ref="F8:F26" si="1">D8/C8</f>
        <v>0.86960556844547565</v>
      </c>
    </row>
    <row r="9" spans="1:11" ht="25.5" hidden="1" x14ac:dyDescent="0.25">
      <c r="A9" s="14" t="s">
        <v>20</v>
      </c>
      <c r="B9" s="22"/>
      <c r="C9" s="22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23">
        <v>60</v>
      </c>
      <c r="D10" s="13">
        <v>21.4</v>
      </c>
      <c r="E10" s="10">
        <f t="shared" si="0"/>
        <v>-38.6</v>
      </c>
      <c r="F10" s="12">
        <f t="shared" si="1"/>
        <v>0.35666666666666663</v>
      </c>
    </row>
    <row r="11" spans="1:11" x14ac:dyDescent="0.25">
      <c r="A11" s="14" t="s">
        <v>17</v>
      </c>
      <c r="B11" s="23">
        <v>178</v>
      </c>
      <c r="C11" s="23">
        <v>178</v>
      </c>
      <c r="D11" s="13">
        <v>142.80000000000001</v>
      </c>
      <c r="E11" s="10">
        <f t="shared" si="0"/>
        <v>-35.199999999999989</v>
      </c>
      <c r="F11" s="12">
        <f>D11/C11</f>
        <v>0.80224719101123598</v>
      </c>
    </row>
    <row r="12" spans="1:11" x14ac:dyDescent="0.25">
      <c r="A12" s="14" t="s">
        <v>18</v>
      </c>
      <c r="B12" s="23">
        <v>486</v>
      </c>
      <c r="C12" s="23">
        <v>486</v>
      </c>
      <c r="D12" s="13">
        <v>702.2</v>
      </c>
      <c r="E12" s="10">
        <f t="shared" si="0"/>
        <v>216.20000000000005</v>
      </c>
      <c r="F12" s="12">
        <f>D12/C12</f>
        <v>1.4448559670781893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343.6</v>
      </c>
      <c r="D14" s="10">
        <f>D15+D16+D17+D18</f>
        <v>589.20000000000005</v>
      </c>
      <c r="E14" s="10">
        <f t="shared" si="0"/>
        <v>245.60000000000002</v>
      </c>
      <c r="F14" s="12">
        <f t="shared" si="1"/>
        <v>1.7147846332945285</v>
      </c>
    </row>
    <row r="15" spans="1:11" ht="38.25" x14ac:dyDescent="0.25">
      <c r="A15" s="14" t="s">
        <v>21</v>
      </c>
      <c r="B15" s="23">
        <v>35</v>
      </c>
      <c r="C15" s="28">
        <v>35</v>
      </c>
      <c r="D15" s="28">
        <v>35</v>
      </c>
      <c r="E15" s="10">
        <f t="shared" si="0"/>
        <v>0</v>
      </c>
      <c r="F15" s="12">
        <f t="shared" si="1"/>
        <v>1</v>
      </c>
    </row>
    <row r="16" spans="1:11" ht="38.25" x14ac:dyDescent="0.25">
      <c r="A16" s="14" t="s">
        <v>22</v>
      </c>
      <c r="B16" s="23">
        <v>0</v>
      </c>
      <c r="C16" s="28">
        <v>258.60000000000002</v>
      </c>
      <c r="D16" s="28">
        <v>413.8</v>
      </c>
      <c r="E16" s="29">
        <f t="shared" si="0"/>
        <v>155.19999999999999</v>
      </c>
      <c r="F16" s="12">
        <f>D16/C16</f>
        <v>1.60015467904099</v>
      </c>
    </row>
    <row r="17" spans="1:6" x14ac:dyDescent="0.25">
      <c r="A17" s="14" t="s">
        <v>28</v>
      </c>
      <c r="B17" s="23">
        <v>0</v>
      </c>
      <c r="C17" s="13">
        <v>0</v>
      </c>
      <c r="D17" s="13">
        <v>4.0999999999999996</v>
      </c>
      <c r="E17" s="10"/>
      <c r="F17" s="12"/>
    </row>
    <row r="18" spans="1:6" x14ac:dyDescent="0.25">
      <c r="A18" s="14" t="s">
        <v>9</v>
      </c>
      <c r="B18" s="23">
        <v>0</v>
      </c>
      <c r="C18" s="13">
        <v>50</v>
      </c>
      <c r="D18" s="13">
        <v>136.30000000000001</v>
      </c>
      <c r="E18" s="10">
        <f t="shared" si="0"/>
        <v>86.300000000000011</v>
      </c>
      <c r="F18" s="12">
        <f>D18/C18</f>
        <v>2.7260000000000004</v>
      </c>
    </row>
    <row r="19" spans="1:6" x14ac:dyDescent="0.25">
      <c r="A19" s="15" t="s">
        <v>10</v>
      </c>
      <c r="B19" s="24">
        <f>B7+B14</f>
        <v>1190</v>
      </c>
      <c r="C19" s="10">
        <f>C7+C14</f>
        <v>1498.6</v>
      </c>
      <c r="D19" s="10">
        <f>D7+D14</f>
        <v>1830.4</v>
      </c>
      <c r="E19" s="10">
        <f t="shared" si="0"/>
        <v>331.80000000000018</v>
      </c>
      <c r="F19" s="12">
        <f t="shared" si="1"/>
        <v>1.221406646203123</v>
      </c>
    </row>
    <row r="20" spans="1:6" x14ac:dyDescent="0.25">
      <c r="A20" s="16" t="s">
        <v>11</v>
      </c>
      <c r="B20" s="25">
        <v>1209.5999999999999</v>
      </c>
      <c r="C20" s="16">
        <v>1797.9</v>
      </c>
      <c r="D20" s="16">
        <v>1797.9</v>
      </c>
      <c r="E20" s="17">
        <f t="shared" si="0"/>
        <v>0</v>
      </c>
      <c r="F20" s="18">
        <f t="shared" si="1"/>
        <v>1</v>
      </c>
    </row>
    <row r="21" spans="1:6" ht="15.75" customHeight="1" x14ac:dyDescent="0.25">
      <c r="A21" s="16" t="s">
        <v>12</v>
      </c>
      <c r="B21" s="25">
        <v>174.6</v>
      </c>
      <c r="C21" s="16">
        <v>205.5</v>
      </c>
      <c r="D21" s="16">
        <v>197</v>
      </c>
      <c r="E21" s="17">
        <f t="shared" si="0"/>
        <v>-8.5</v>
      </c>
      <c r="F21" s="18">
        <f t="shared" si="1"/>
        <v>0.95863746958637475</v>
      </c>
    </row>
    <row r="22" spans="1:6" x14ac:dyDescent="0.25">
      <c r="A22" s="16" t="s">
        <v>13</v>
      </c>
      <c r="B22" s="25">
        <v>0</v>
      </c>
      <c r="C22" s="16">
        <v>117</v>
      </c>
      <c r="D22" s="16">
        <v>117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14</v>
      </c>
      <c r="B23" s="25">
        <v>586.6</v>
      </c>
      <c r="C23" s="16">
        <v>1224.8</v>
      </c>
      <c r="D23" s="16">
        <v>1169.2</v>
      </c>
      <c r="E23" s="17">
        <f t="shared" si="0"/>
        <v>-55.599999999999909</v>
      </c>
      <c r="F23" s="18">
        <f t="shared" si="1"/>
        <v>0.95460483344219471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-19.2</v>
      </c>
      <c r="E24" s="17">
        <f t="shared" ref="E24" si="2">D24-C24</f>
        <v>-19.2</v>
      </c>
      <c r="F24" s="18">
        <v>0</v>
      </c>
    </row>
    <row r="25" spans="1:6" ht="25.5" x14ac:dyDescent="0.25">
      <c r="A25" s="19" t="s">
        <v>23</v>
      </c>
      <c r="B25" s="26">
        <v>0</v>
      </c>
      <c r="C25" s="16">
        <v>191.2</v>
      </c>
      <c r="D25" s="16">
        <v>191.2</v>
      </c>
      <c r="E25" s="17">
        <f t="shared" si="0"/>
        <v>0</v>
      </c>
      <c r="F25" s="18">
        <v>0</v>
      </c>
    </row>
    <row r="26" spans="1:6" s="21" customFormat="1" ht="12.75" x14ac:dyDescent="0.2">
      <c r="A26" s="20" t="s">
        <v>16</v>
      </c>
      <c r="B26" s="27">
        <f>B19+B20+B21+B22+B23+B25</f>
        <v>3160.7999999999997</v>
      </c>
      <c r="C26" s="20">
        <f>C19+C20+C21++C22+C23+C25</f>
        <v>5035</v>
      </c>
      <c r="D26" s="20">
        <f>D19+D20+D21+D22+D23+D25+D24</f>
        <v>5283.5</v>
      </c>
      <c r="E26" s="17">
        <f t="shared" ref="E26" si="3">D26-C26</f>
        <v>248.5</v>
      </c>
      <c r="F26" s="18">
        <f t="shared" si="1"/>
        <v>1.0493545183714001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2019-03-27T10:03:39Z</dcterms:modified>
</cp:coreProperties>
</file>