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D14" i="1"/>
  <c r="E16" i="1"/>
  <c r="B7" i="1"/>
  <c r="F10" i="1"/>
  <c r="F12" i="1" l="1"/>
  <c r="F11" i="1"/>
  <c r="F8" i="1"/>
  <c r="E12" i="1" l="1"/>
  <c r="E11" i="1"/>
  <c r="E10" i="1"/>
  <c r="E8" i="1"/>
  <c r="E15" i="1"/>
  <c r="E25" i="1"/>
  <c r="E19" i="1"/>
  <c r="D7" i="1"/>
  <c r="C14" i="1"/>
  <c r="F14" i="1" s="1"/>
  <c r="D20" i="1" l="1"/>
  <c r="D26" i="1" s="1"/>
  <c r="E14" i="1"/>
  <c r="C20" i="1"/>
  <c r="C26" i="1" s="1"/>
  <c r="F7" i="1"/>
  <c r="E7" i="1"/>
  <c r="B14" i="1"/>
  <c r="E20" i="1" l="1"/>
  <c r="B20" i="1"/>
  <c r="B26" i="1" s="1"/>
  <c r="E24" i="1"/>
  <c r="E23" i="1"/>
  <c r="E22" i="1"/>
  <c r="E21" i="1"/>
  <c r="E17" i="1"/>
  <c r="E13" i="1"/>
  <c r="F24" i="1"/>
  <c r="F22" i="1"/>
  <c r="F21" i="1"/>
  <c r="F17" i="1"/>
  <c r="F20" i="1" l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<sst xmlns="http://schemas.openxmlformats.org/spreadsheetml/2006/main" count="29" uniqueCount="29">
  <si>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</si>
  <si>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</si>
  <si>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</si>
  <si>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</si>
  <si>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</si>
  <si>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</si>
  <si>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</si>
  <si>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</si>
  <si>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</si>
  <si>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</si>
  <si>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</si>
  <si>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</si>
  <si>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</si>
  <si>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</si>
  <si>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</si>
  <si>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</si>
  <si>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</si>
  <si>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</si>
  <si>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</si>
  <si>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</si>
  <si>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</si>
  <si>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</si>
  <si>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</si>
  <si>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Прочие неналоговые доходы бюджетов сельских поселений (денежные поступления от организации на реализацию проектов поддержки местных инициатив по проекту №2)</t>
  </si>
  <si>
    <t xml:space="preserve">                                        за 1 квартал 2021 года</t>
  </si>
  <si>
    <t>План  на 2021 г.</t>
  </si>
  <si>
    <t>План  на   1 кв.    2021 г.</t>
  </si>
  <si>
    <t>Испол. за    1 кв. 2021 г.</t>
  </si>
  <si>
    <t>Штрафы, санкции, возмещение ущерба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</si>
</sst>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M23" sqref="M23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24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1264</v>
      </c>
      <c r="C7" s="10">
        <f>C8+C11+C12+C10</f>
        <v>224</v>
      </c>
      <c r="D7" s="11">
        <f>D8+D10+D11+D12</f>
        <v>461.1</v>
      </c>
      <c r="E7" s="11">
        <f>D7-C7</f>
        <v>237.10000000000002</v>
      </c>
      <c r="F7" s="12">
        <f>D7/C7</f>
        <v>2.0584821428571431</v>
      </c>
    </row>
    <row r="8" spans="1:11" x14ac:dyDescent="0.25">
      <c r="A8" s="13" t="s">
        <v>5</v>
      </c>
      <c r="B8" s="22">
        <v>369</v>
      </c>
      <c r="C8" s="13">
        <v>85</v>
      </c>
      <c r="D8" s="13">
        <v>117.2</v>
      </c>
      <c r="E8" s="10">
        <f>D8-C8</f>
        <v>32.200000000000003</v>
      </c>
      <c r="F8" s="12">
        <f>D8/C8</f>
        <v>1.3788235294117648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13">
        <v>70</v>
      </c>
      <c r="D10" s="13">
        <v>107.1</v>
      </c>
      <c r="E10" s="10">
        <f>D10-C10</f>
        <v>37.099999999999994</v>
      </c>
      <c r="F10" s="12">
        <f>D10/C10</f>
        <v>1.53</v>
      </c>
    </row>
    <row r="11" spans="1:11" x14ac:dyDescent="0.25">
      <c r="A11" s="14" t="s">
        <v>17</v>
      </c>
      <c r="B11" s="23">
        <v>223</v>
      </c>
      <c r="C11" s="13">
        <v>6</v>
      </c>
      <c r="D11" s="13">
        <v>29.9</v>
      </c>
      <c r="E11" s="10">
        <f>D11-C11</f>
        <v>23.9</v>
      </c>
      <c r="F11" s="12">
        <f>D11/C11</f>
        <v>4.9833333333333334</v>
      </c>
    </row>
    <row r="12" spans="1:11" x14ac:dyDescent="0.25">
      <c r="A12" s="14" t="s">
        <v>18</v>
      </c>
      <c r="B12" s="23">
        <v>522</v>
      </c>
      <c r="C12" s="13">
        <v>63</v>
      </c>
      <c r="D12" s="13">
        <v>206.9</v>
      </c>
      <c r="E12" s="10">
        <f>D12-C12</f>
        <v>143.9</v>
      </c>
      <c r="F12" s="12">
        <f>D12/C12</f>
        <v>3.284126984126984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4" si="0">D13-C13</f>
        <v>0</v>
      </c>
      <c r="F13" s="12">
        <v>0</v>
      </c>
    </row>
    <row r="14" spans="1:11" x14ac:dyDescent="0.25">
      <c r="A14" s="15" t="s">
        <v>8</v>
      </c>
      <c r="B14" s="24">
        <f>B15+B17+B19</f>
        <v>35</v>
      </c>
      <c r="C14" s="10">
        <f>C15+C17+C19</f>
        <v>8</v>
      </c>
      <c r="D14" s="10">
        <f>D15+D19+D16</f>
        <v>1</v>
      </c>
      <c r="E14" s="10">
        <f>D14-C14</f>
        <v>-7</v>
      </c>
      <c r="F14" s="12">
        <f>D14/C14</f>
        <v>0.125</v>
      </c>
    </row>
    <row r="15" spans="1:11" ht="75" hidden="1" customHeight="1" x14ac:dyDescent="0.25">
      <c r="A15" s="14" t="s">
        <v>22</v>
      </c>
      <c r="B15" s="22">
        <v>0</v>
      </c>
      <c r="C15" s="22"/>
      <c r="D15" s="22"/>
      <c r="E15" s="28">
        <f>D15-C15</f>
        <v>0</v>
      </c>
      <c r="F15" s="12">
        <v>0</v>
      </c>
    </row>
    <row r="16" spans="1:11" ht="76.5" hidden="1" customHeight="1" x14ac:dyDescent="0.25">
      <c r="A16" s="14" t="s">
        <v>23</v>
      </c>
      <c r="B16" s="22">
        <v>0</v>
      </c>
      <c r="C16" s="22"/>
      <c r="D16" s="22"/>
      <c r="E16" s="28">
        <f>D16-C16</f>
        <v>0</v>
      </c>
      <c r="F16" s="12">
        <v>0</v>
      </c>
    </row>
    <row r="17" spans="1:6" ht="38.25" x14ac:dyDescent="0.25">
      <c r="A17" s="14" t="s">
        <v>21</v>
      </c>
      <c r="B17" s="22">
        <v>35</v>
      </c>
      <c r="C17" s="22">
        <v>8</v>
      </c>
      <c r="D17" s="22">
        <v>0</v>
      </c>
      <c r="E17" s="28">
        <f t="shared" si="0"/>
        <v>-8</v>
      </c>
      <c r="F17" s="12">
        <f t="shared" ref="F17:F26" si="1">D17/C17</f>
        <v>0</v>
      </c>
    </row>
    <row r="18" spans="1:6" hidden="1" x14ac:dyDescent="0.25">
      <c r="A18" s="14" t="s">
        <v>9</v>
      </c>
      <c r="B18" s="23"/>
      <c r="C18" s="13"/>
      <c r="D18" s="13"/>
      <c r="E18" s="10"/>
      <c r="F18" s="12"/>
    </row>
    <row r="19" spans="1:6" ht="25.5" x14ac:dyDescent="0.25">
      <c r="A19" s="14" t="s">
        <v>28</v>
      </c>
      <c r="B19" s="23">
        <v>0</v>
      </c>
      <c r="C19" s="29">
        <v>0</v>
      </c>
      <c r="D19" s="13">
        <v>1</v>
      </c>
      <c r="E19" s="10">
        <f>D19-C19</f>
        <v>1</v>
      </c>
      <c r="F19" s="12">
        <v>0</v>
      </c>
    </row>
    <row r="20" spans="1:6" x14ac:dyDescent="0.25">
      <c r="A20" s="15" t="s">
        <v>10</v>
      </c>
      <c r="B20" s="24">
        <f>B7+B14</f>
        <v>1299</v>
      </c>
      <c r="C20" s="10">
        <f>C7+C14</f>
        <v>232</v>
      </c>
      <c r="D20" s="11">
        <f>D7+D14</f>
        <v>462.1</v>
      </c>
      <c r="E20" s="11">
        <f>D20-C20</f>
        <v>230.10000000000002</v>
      </c>
      <c r="F20" s="12">
        <f t="shared" si="1"/>
        <v>1.9918103448275863</v>
      </c>
    </row>
    <row r="21" spans="1:6" x14ac:dyDescent="0.25">
      <c r="A21" s="16" t="s">
        <v>11</v>
      </c>
      <c r="B21" s="25">
        <v>1217.7</v>
      </c>
      <c r="C21" s="16">
        <v>304.2</v>
      </c>
      <c r="D21" s="16">
        <v>304.2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5">
        <v>255.9</v>
      </c>
      <c r="C22" s="16">
        <v>40.299999999999997</v>
      </c>
      <c r="D22" s="16">
        <v>40.299999999999997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5">
        <v>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14</v>
      </c>
      <c r="B24" s="25">
        <v>885.3</v>
      </c>
      <c r="C24" s="16">
        <v>638.4</v>
      </c>
      <c r="D24" s="16">
        <v>638.4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15</v>
      </c>
      <c r="B25" s="25">
        <v>0</v>
      </c>
      <c r="C25" s="16">
        <v>0</v>
      </c>
      <c r="D25" s="16">
        <v>-31.7</v>
      </c>
      <c r="E25" s="17">
        <f>D25-C25</f>
        <v>-31.7</v>
      </c>
      <c r="F25" s="18">
        <v>0</v>
      </c>
    </row>
    <row r="26" spans="1:6" s="21" customFormat="1" ht="12.75" x14ac:dyDescent="0.2">
      <c r="A26" s="20" t="s">
        <v>16</v>
      </c>
      <c r="B26" s="26">
        <f>B20+B21+B22+B24+B25+B23</f>
        <v>3657.8999999999996</v>
      </c>
      <c r="C26" s="20">
        <f>C20+C21+C22+C24</f>
        <v>1214.9000000000001</v>
      </c>
      <c r="D26" s="27">
        <f>D20+D21+D22+D24+D25</f>
        <v>1413.3</v>
      </c>
      <c r="E26" s="17">
        <f t="shared" ref="E26" si="2">D26-C26</f>
        <v>198.39999999999986</v>
      </c>
      <c r="F26" s="18">
        <f t="shared" si="1"/>
        <v>1.1633056218618816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2021-05-14T11:27:33Z</dcterms:modified>
</cp:coreProperties>
</file>