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8" i="1"/>
  <c r="F23" i="1" l="1"/>
  <c r="F10" i="1"/>
  <c r="F19" i="1"/>
  <c r="F8" i="1" l="1"/>
  <c r="B14" i="1" l="1"/>
  <c r="D7" i="1"/>
  <c r="C7" i="1"/>
  <c r="B7" i="1"/>
  <c r="F7" i="1" l="1"/>
  <c r="B20" i="1"/>
  <c r="B26" i="1" s="1"/>
  <c r="F12" i="1"/>
  <c r="F11" i="1"/>
  <c r="E25" i="1"/>
  <c r="E24" i="1"/>
  <c r="E23" i="1"/>
  <c r="E22" i="1"/>
  <c r="E21" i="1"/>
  <c r="E19" i="1"/>
  <c r="E16" i="1"/>
  <c r="E13" i="1"/>
  <c r="E12" i="1"/>
  <c r="E11" i="1"/>
  <c r="E10" i="1"/>
  <c r="E8" i="1"/>
  <c r="C14" i="1"/>
  <c r="C20" i="1" s="1"/>
  <c r="F24" i="1"/>
  <c r="F22" i="1"/>
  <c r="F21" i="1"/>
  <c r="E14" i="1" l="1"/>
  <c r="E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<sst xmlns="http://schemas.openxmlformats.org/spreadsheetml/2006/main" count="29" uniqueCount="29">
  <si>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</si>
  <si>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</si>
  <si>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</si>
  <si>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</si>
  <si>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</si>
  <si>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</si>
  <si>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</si>
  <si>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</si>
  <si>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</si>
  <si>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</si>
  <si>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</si>
  <si>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</si>
  <si>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</si>
  <si>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</si>
  <si>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</si>
  <si>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</si>
  <si>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</si>
  <si>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</si>
  <si>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</si>
  <si>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</si>
  <si>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</si>
  <si>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</si>
  <si>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Прочие неналоговые доходы : проект "Наше село"</t>
  </si>
  <si>
    <t>Прочие доходы от компенсации затрат бюджетов сельских поселений</t>
  </si>
  <si>
    <t xml:space="preserve">                                         за 2020 год</t>
  </si>
  <si>
    <t>План  на 2020 г. первонач.</t>
  </si>
  <si>
    <t>План  на 2020 г. уточнен.</t>
  </si>
  <si>
    <t>Испол. за 2020г</t>
  </si>
  <si>
    <t>Иные штрафы, неустойки, пени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</si>
</sst>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21" sqref="C21:C25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708</v>
      </c>
      <c r="C7" s="10">
        <f>C8+C9+C10+C11+C12+C13</f>
        <v>708</v>
      </c>
      <c r="D7" s="11">
        <f>D8+D9+D10+D11+D12+D13</f>
        <v>731.59999999999991</v>
      </c>
      <c r="E7" s="11">
        <f t="shared" ref="E7:E25" si="0">D7-C7</f>
        <v>23.599999999999909</v>
      </c>
      <c r="F7" s="12">
        <f>D7/C7</f>
        <v>1.0333333333333332</v>
      </c>
    </row>
    <row r="8" spans="1:11" x14ac:dyDescent="0.25">
      <c r="A8" s="13" t="s">
        <v>5</v>
      </c>
      <c r="B8" s="23">
        <v>249</v>
      </c>
      <c r="C8" s="23">
        <v>249</v>
      </c>
      <c r="D8" s="13">
        <v>276.5</v>
      </c>
      <c r="E8" s="10">
        <f t="shared" si="0"/>
        <v>27.5</v>
      </c>
      <c r="F8" s="12">
        <f>D8/C8</f>
        <v>1.1104417670682731</v>
      </c>
    </row>
    <row r="9" spans="1:11" ht="25.5" hidden="1" x14ac:dyDescent="0.25">
      <c r="A9" s="14" t="s">
        <v>21</v>
      </c>
      <c r="B9" s="23"/>
      <c r="C9" s="23"/>
      <c r="D9" s="13"/>
      <c r="E9" s="10"/>
      <c r="F9" s="12"/>
    </row>
    <row r="10" spans="1:11" ht="25.5" x14ac:dyDescent="0.25">
      <c r="A10" s="14" t="s">
        <v>6</v>
      </c>
      <c r="B10" s="23">
        <v>1</v>
      </c>
      <c r="C10" s="23">
        <v>1</v>
      </c>
      <c r="D10" s="13">
        <v>30.3</v>
      </c>
      <c r="E10" s="10">
        <f t="shared" si="0"/>
        <v>29.3</v>
      </c>
      <c r="F10" s="12">
        <f>D10/C10</f>
        <v>30.3</v>
      </c>
    </row>
    <row r="11" spans="1:11" x14ac:dyDescent="0.25">
      <c r="A11" s="14" t="s">
        <v>17</v>
      </c>
      <c r="B11" s="23">
        <v>167</v>
      </c>
      <c r="C11" s="23">
        <v>167</v>
      </c>
      <c r="D11" s="13">
        <v>173.6</v>
      </c>
      <c r="E11" s="10">
        <f t="shared" si="0"/>
        <v>6.5999999999999943</v>
      </c>
      <c r="F11" s="12">
        <f>D11/C11</f>
        <v>1.0395209580838323</v>
      </c>
    </row>
    <row r="12" spans="1:11" x14ac:dyDescent="0.25">
      <c r="A12" s="14" t="s">
        <v>18</v>
      </c>
      <c r="B12" s="23">
        <v>291</v>
      </c>
      <c r="C12" s="13">
        <v>291</v>
      </c>
      <c r="D12" s="13">
        <v>251.2</v>
      </c>
      <c r="E12" s="10">
        <f t="shared" si="0"/>
        <v>-39.800000000000011</v>
      </c>
      <c r="F12" s="12">
        <f>D12/C12</f>
        <v>0.86323024054982811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2">
        <f>B15+B16+B17+B19</f>
        <v>0</v>
      </c>
      <c r="C14" s="10">
        <f>C15+C16+C17+C19</f>
        <v>0</v>
      </c>
      <c r="D14" s="10">
        <f>D15+D16+D17+D19+D18</f>
        <v>14.3</v>
      </c>
      <c r="E14" s="10">
        <f t="shared" si="0"/>
        <v>14.3</v>
      </c>
      <c r="F14" s="12">
        <v>0</v>
      </c>
    </row>
    <row r="15" spans="1:11" ht="38.25" hidden="1" x14ac:dyDescent="0.25">
      <c r="A15" s="14" t="s">
        <v>19</v>
      </c>
      <c r="B15" s="23"/>
      <c r="C15" s="13"/>
      <c r="D15" s="13"/>
      <c r="E15" s="10"/>
      <c r="F15" s="12"/>
    </row>
    <row r="16" spans="1:11" ht="27.75" customHeight="1" x14ac:dyDescent="0.25">
      <c r="A16" s="14" t="s">
        <v>23</v>
      </c>
      <c r="B16" s="23">
        <v>0</v>
      </c>
      <c r="C16" s="13">
        <v>0</v>
      </c>
      <c r="D16" s="13">
        <v>13.3</v>
      </c>
      <c r="E16" s="10">
        <f t="shared" si="0"/>
        <v>13.3</v>
      </c>
      <c r="F16" s="12">
        <v>0</v>
      </c>
    </row>
    <row r="17" spans="1:6" hidden="1" x14ac:dyDescent="0.25">
      <c r="A17" s="14" t="s">
        <v>9</v>
      </c>
      <c r="B17" s="23"/>
      <c r="C17" s="13"/>
      <c r="D17" s="13"/>
      <c r="E17" s="10"/>
      <c r="F17" s="12"/>
    </row>
    <row r="18" spans="1:6" x14ac:dyDescent="0.25">
      <c r="A18" s="14" t="s">
        <v>28</v>
      </c>
      <c r="B18" s="23">
        <v>0</v>
      </c>
      <c r="C18" s="13">
        <v>0</v>
      </c>
      <c r="D18" s="13">
        <v>1</v>
      </c>
      <c r="E18" s="10">
        <f>D18-C18</f>
        <v>1</v>
      </c>
      <c r="F18" s="12">
        <v>0</v>
      </c>
    </row>
    <row r="19" spans="1:6" ht="25.5" hidden="1" x14ac:dyDescent="0.25">
      <c r="A19" s="14" t="s">
        <v>22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 t="e">
        <f>D19/C19</f>
        <v>#DIV/0!</v>
      </c>
    </row>
    <row r="20" spans="1:6" x14ac:dyDescent="0.25">
      <c r="A20" s="15" t="s">
        <v>10</v>
      </c>
      <c r="B20" s="24">
        <f>B7+B14</f>
        <v>708</v>
      </c>
      <c r="C20" s="10">
        <f>C7+C14</f>
        <v>708</v>
      </c>
      <c r="D20" s="10">
        <f>D7+D14</f>
        <v>745.89999999999986</v>
      </c>
      <c r="E20" s="10">
        <f t="shared" si="0"/>
        <v>37.899999999999864</v>
      </c>
      <c r="F20" s="12">
        <f t="shared" ref="F14:F24" si="1">D20/C20</f>
        <v>1.0535310734463275</v>
      </c>
    </row>
    <row r="21" spans="1:6" x14ac:dyDescent="0.25">
      <c r="A21" s="16" t="s">
        <v>11</v>
      </c>
      <c r="B21" s="25">
        <v>1219.3</v>
      </c>
      <c r="C21" s="16">
        <v>1540.8</v>
      </c>
      <c r="D21" s="16">
        <v>1540.8</v>
      </c>
      <c r="E21" s="17">
        <f t="shared" si="0"/>
        <v>0</v>
      </c>
      <c r="F21" s="18">
        <f t="shared" si="1"/>
        <v>1</v>
      </c>
    </row>
    <row r="22" spans="1:6" ht="18" customHeight="1" x14ac:dyDescent="0.25">
      <c r="A22" s="16" t="s">
        <v>12</v>
      </c>
      <c r="B22" s="25">
        <v>91.8</v>
      </c>
      <c r="C22" s="16">
        <v>99.3</v>
      </c>
      <c r="D22" s="16">
        <v>99.3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432.6</v>
      </c>
      <c r="C23" s="16">
        <v>1135.74</v>
      </c>
      <c r="D23" s="16">
        <v>1135.74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14</v>
      </c>
      <c r="B24" s="25">
        <v>672.9</v>
      </c>
      <c r="C24" s="16">
        <v>2321.6999999999998</v>
      </c>
      <c r="D24" s="16">
        <v>2189.1</v>
      </c>
      <c r="E24" s="17">
        <f t="shared" si="0"/>
        <v>-132.59999999999991</v>
      </c>
      <c r="F24" s="18">
        <f t="shared" si="1"/>
        <v>0.94288667786535729</v>
      </c>
    </row>
    <row r="25" spans="1:6" ht="25.5" x14ac:dyDescent="0.25">
      <c r="A25" s="19" t="s">
        <v>15</v>
      </c>
      <c r="B25" s="26">
        <v>0</v>
      </c>
      <c r="C25" s="16">
        <v>0</v>
      </c>
      <c r="D25" s="16">
        <v>-29.46</v>
      </c>
      <c r="E25" s="17">
        <f t="shared" si="0"/>
        <v>-29.46</v>
      </c>
      <c r="F25" s="18">
        <v>0</v>
      </c>
    </row>
    <row r="26" spans="1:6" s="21" customFormat="1" ht="12.75" x14ac:dyDescent="0.2">
      <c r="A26" s="20" t="s">
        <v>16</v>
      </c>
      <c r="B26" s="27">
        <f>B20+B21+B22+B23+B24+B25</f>
        <v>3124.6</v>
      </c>
      <c r="C26" s="20">
        <f>C20+C21+C22++C23+C24+C25</f>
        <v>5805.54</v>
      </c>
      <c r="D26" s="20">
        <f>D20+D21+D22+D23+D24+D25</f>
        <v>5681.38</v>
      </c>
      <c r="E26" s="17">
        <f t="shared" ref="E26" si="2">D26-C26</f>
        <v>-124.15999999999985</v>
      </c>
      <c r="F26" s="18">
        <f>D26/C26</f>
        <v>0.97861353121328942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2021-02-10T06:46:49Z</dcterms:modified>
</cp:coreProperties>
</file>