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9" i="1" l="1"/>
  <c r="E25" i="1" l="1"/>
  <c r="F25" i="1"/>
  <c r="F10" i="1" l="1"/>
  <c r="F23" i="1"/>
  <c r="E19" i="1"/>
  <c r="F18" i="1"/>
  <c r="D14" i="1"/>
  <c r="C14" i="1"/>
  <c r="B14" i="1"/>
  <c r="E17" i="1"/>
  <c r="E18" i="1"/>
  <c r="F14" i="1" l="1"/>
  <c r="D7" i="1" l="1"/>
  <c r="C7" i="1"/>
  <c r="B7" i="1"/>
  <c r="B20" i="1" l="1"/>
  <c r="B27" i="1" s="1"/>
  <c r="F12" i="1"/>
  <c r="F11" i="1"/>
  <c r="E26" i="1"/>
  <c r="E24" i="1"/>
  <c r="E23" i="1"/>
  <c r="E22" i="1"/>
  <c r="E21" i="1"/>
  <c r="E16" i="1"/>
  <c r="E13" i="1"/>
  <c r="E12" i="1"/>
  <c r="E11" i="1"/>
  <c r="E10" i="1"/>
  <c r="E8" i="1"/>
  <c r="F24" i="1"/>
  <c r="F22" i="1"/>
  <c r="F21" i="1"/>
  <c r="F8" i="1"/>
  <c r="E14" i="1" l="1"/>
  <c r="E7" i="1"/>
  <c r="C20" i="1"/>
  <c r="C27" i="1" s="1"/>
  <c r="F7" i="1"/>
  <c r="D20" i="1"/>
  <c r="D27" i="1" s="1"/>
  <c r="E20" i="1" l="1"/>
  <c r="F20" i="1"/>
  <c r="F27" i="1" l="1"/>
  <c r="E27" i="1"/>
</calcChain>
</file>

<file path=xl/sharedStrings.xml><?xml version="1.0" encoding="utf-8"?>
<sst xmlns="http://schemas.openxmlformats.org/spreadsheetml/2006/main" count="30" uniqueCount="30">
  <si>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</si>
  <si>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</si>
  <si>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</si>
  <si>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</si>
  <si>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</si>
  <si>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</si>
  <si>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</si>
  <si>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</si>
  <si>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</si>
  <si>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</si>
  <si>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</si>
  <si>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</si>
  <si>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</si>
  <si>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</si>
  <si>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</si>
  <si>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</si>
  <si>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</si>
  <si>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</si>
  <si>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</si>
  <si>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</si>
  <si>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</si>
  <si>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Прочие доходы от компенсации затрат бюджетов сельских поселений</t>
  </si>
  <si>
    <t>Прочие безвозмездные поступления в бюджеты поселений</t>
  </si>
  <si>
    <t>Прочие поступления от денеженых взысканий (штрафов)</t>
  </si>
  <si>
    <t xml:space="preserve">                                          за 9 месяцев 2020 года</t>
  </si>
  <si>
    <t>План на 2020г.</t>
  </si>
  <si>
    <t>План       на 9 месяцев 2020г.</t>
  </si>
  <si>
    <t>Испол. за      9 месяцев 2020г</t>
  </si>
  <si>
    <t>Прочие неналоговые доходы, проект развития общ.инфраструктуры, основан. на местной инициативе</t>
  </si>
  <si>
    <t>Средства самообложения граждан,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</si>
</sst>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/>
    <xf numFmtId="0" fontId="6" fillId="0" borderId="1" xfId="0" applyFont="1" applyBorder="1" applyAlignment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8" fillId="0" borderId="1" xfId="0" applyFont="1" applyBorder="1" applyAlignment="1">
      <alignment horizontal="left" vertical="distributed"/>
    </xf>
    <xf numFmtId="0" fontId="1" fillId="0" borderId="0" xfId="0" applyFont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"/>
  <sheetViews>
    <sheetView tabSelected="1" workbookViewId="0">
      <selection activeCell="D12" sqref="D12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6" ht="15.75" x14ac:dyDescent="0.25">
      <c r="A2" s="32" t="s">
        <v>19</v>
      </c>
      <c r="B2" s="32"/>
      <c r="C2" s="32"/>
      <c r="D2" s="32"/>
      <c r="E2" s="32"/>
      <c r="F2" s="32"/>
      <c r="G2" s="1"/>
      <c r="H2" s="1"/>
      <c r="I2" s="1"/>
      <c r="J2" s="1"/>
      <c r="K2" s="1"/>
    </row>
    <row r="3" spans="1:16" ht="15.75" x14ac:dyDescent="0.25">
      <c r="A3" s="32" t="s">
        <v>24</v>
      </c>
      <c r="B3" s="32"/>
      <c r="C3" s="32"/>
      <c r="D3" s="32"/>
      <c r="E3" s="3"/>
      <c r="F3" s="2"/>
      <c r="G3" s="1"/>
      <c r="H3" s="1"/>
      <c r="I3" s="1"/>
      <c r="J3" s="1"/>
      <c r="K3" s="1"/>
    </row>
    <row r="4" spans="1:16" x14ac:dyDescent="0.25">
      <c r="A4" s="4"/>
      <c r="B4" s="4"/>
      <c r="C4" s="4"/>
      <c r="D4" s="4"/>
      <c r="E4" s="4"/>
      <c r="F4" s="4" t="s">
        <v>0</v>
      </c>
    </row>
    <row r="6" spans="1:16" ht="60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6" x14ac:dyDescent="0.25">
      <c r="A7" s="9" t="s">
        <v>4</v>
      </c>
      <c r="B7" s="22">
        <f>B8+B9+B10+B11+B12+B13</f>
        <v>952</v>
      </c>
      <c r="C7" s="10">
        <f>C8+C9+C10+C11+C12+C13</f>
        <v>396</v>
      </c>
      <c r="D7" s="11">
        <f>D8+D9+D10+D11+D12+D13</f>
        <v>227.19</v>
      </c>
      <c r="E7" s="11">
        <f t="shared" ref="E7:E26" si="0">D7-C7</f>
        <v>-168.81</v>
      </c>
      <c r="F7" s="12">
        <f>D7/C7</f>
        <v>0.57371212121212123</v>
      </c>
    </row>
    <row r="8" spans="1:16" x14ac:dyDescent="0.25">
      <c r="A8" s="13" t="s">
        <v>5</v>
      </c>
      <c r="B8" s="23">
        <v>136</v>
      </c>
      <c r="C8" s="13">
        <v>92</v>
      </c>
      <c r="D8" s="13">
        <v>94.2</v>
      </c>
      <c r="E8" s="10">
        <f t="shared" si="0"/>
        <v>2.2000000000000028</v>
      </c>
      <c r="F8" s="12">
        <f t="shared" ref="F8:F27" si="1">D8/C8</f>
        <v>1.0239130434782608</v>
      </c>
    </row>
    <row r="9" spans="1:16" ht="25.5" hidden="1" x14ac:dyDescent="0.25">
      <c r="A9" s="14" t="s">
        <v>20</v>
      </c>
      <c r="B9" s="23"/>
      <c r="C9" s="13"/>
      <c r="D9" s="13"/>
      <c r="E9" s="10"/>
      <c r="F9" s="12"/>
    </row>
    <row r="10" spans="1:16" ht="21" customHeight="1" x14ac:dyDescent="0.25">
      <c r="A10" s="14" t="s">
        <v>6</v>
      </c>
      <c r="B10" s="23">
        <v>4</v>
      </c>
      <c r="C10" s="27">
        <v>4</v>
      </c>
      <c r="D10" s="27">
        <v>10.25</v>
      </c>
      <c r="E10" s="10">
        <f t="shared" si="0"/>
        <v>6.25</v>
      </c>
      <c r="F10" s="12">
        <f>D10/C10</f>
        <v>2.5625</v>
      </c>
    </row>
    <row r="11" spans="1:16" x14ac:dyDescent="0.25">
      <c r="A11" s="14" t="s">
        <v>16</v>
      </c>
      <c r="B11" s="23">
        <v>330</v>
      </c>
      <c r="C11" s="27">
        <v>63</v>
      </c>
      <c r="D11" s="27">
        <v>12.26</v>
      </c>
      <c r="E11" s="10">
        <f t="shared" si="0"/>
        <v>-50.74</v>
      </c>
      <c r="F11" s="12">
        <f>D11/C11</f>
        <v>0.19460317460317461</v>
      </c>
      <c r="K11" s="33"/>
      <c r="L11" s="33"/>
      <c r="M11" s="33"/>
      <c r="N11" s="33"/>
      <c r="O11" s="33"/>
      <c r="P11" s="33"/>
    </row>
    <row r="12" spans="1:16" x14ac:dyDescent="0.25">
      <c r="A12" s="14" t="s">
        <v>17</v>
      </c>
      <c r="B12" s="23">
        <v>482</v>
      </c>
      <c r="C12" s="27">
        <v>237</v>
      </c>
      <c r="D12" s="27">
        <v>110.48</v>
      </c>
      <c r="E12" s="10">
        <f t="shared" si="0"/>
        <v>-126.52</v>
      </c>
      <c r="F12" s="12">
        <f>D12/C12</f>
        <v>0.46616033755274261</v>
      </c>
    </row>
    <row r="13" spans="1:16" ht="27.75" hidden="1" customHeight="1" x14ac:dyDescent="0.25">
      <c r="A13" s="14" t="s">
        <v>7</v>
      </c>
      <c r="B13" s="23">
        <v>0</v>
      </c>
      <c r="C13" s="27">
        <v>0</v>
      </c>
      <c r="D13" s="27">
        <v>0</v>
      </c>
      <c r="E13" s="10">
        <f t="shared" si="0"/>
        <v>0</v>
      </c>
      <c r="F13" s="12">
        <v>0</v>
      </c>
    </row>
    <row r="14" spans="1:16" x14ac:dyDescent="0.25">
      <c r="A14" s="15" t="s">
        <v>8</v>
      </c>
      <c r="B14" s="22">
        <f>B15+B16+B17+B18+B19</f>
        <v>261.60000000000002</v>
      </c>
      <c r="C14" s="28">
        <f>C15+C16+C17+C18+C19</f>
        <v>261.60000000000002</v>
      </c>
      <c r="D14" s="28">
        <f>D15+D16+D17+D18+D19</f>
        <v>267.2</v>
      </c>
      <c r="E14" s="10">
        <f t="shared" si="0"/>
        <v>5.5999999999999659</v>
      </c>
      <c r="F14" s="12">
        <f>D14/C14</f>
        <v>1.021406727828746</v>
      </c>
    </row>
    <row r="15" spans="1:16" ht="38.25" hidden="1" x14ac:dyDescent="0.25">
      <c r="A15" s="14" t="s">
        <v>18</v>
      </c>
      <c r="B15" s="23"/>
      <c r="C15" s="27"/>
      <c r="D15" s="27"/>
      <c r="E15" s="10"/>
      <c r="F15" s="12"/>
    </row>
    <row r="16" spans="1:16" ht="24" x14ac:dyDescent="0.25">
      <c r="A16" s="31" t="s">
        <v>21</v>
      </c>
      <c r="B16" s="23">
        <v>0</v>
      </c>
      <c r="C16" s="27">
        <v>0</v>
      </c>
      <c r="D16" s="27">
        <v>0.6</v>
      </c>
      <c r="E16" s="10">
        <f t="shared" si="0"/>
        <v>0.6</v>
      </c>
      <c r="F16" s="12">
        <v>0</v>
      </c>
    </row>
    <row r="17" spans="1:6" ht="27.75" customHeight="1" x14ac:dyDescent="0.25">
      <c r="A17" s="14" t="s">
        <v>23</v>
      </c>
      <c r="B17" s="23">
        <v>0</v>
      </c>
      <c r="C17" s="27">
        <v>0</v>
      </c>
      <c r="D17" s="27">
        <v>5</v>
      </c>
      <c r="E17" s="10">
        <f>D17-C17</f>
        <v>5</v>
      </c>
      <c r="F17" s="12">
        <v>0</v>
      </c>
    </row>
    <row r="18" spans="1:6" ht="40.5" customHeight="1" x14ac:dyDescent="0.25">
      <c r="A18" s="31" t="s">
        <v>28</v>
      </c>
      <c r="B18" s="23">
        <v>242.6</v>
      </c>
      <c r="C18" s="27">
        <v>242.6</v>
      </c>
      <c r="D18" s="27">
        <v>242.6</v>
      </c>
      <c r="E18" s="10">
        <f t="shared" ref="E18:E19" si="2">D18-C18</f>
        <v>0</v>
      </c>
      <c r="F18" s="12">
        <f>D18/C18</f>
        <v>1</v>
      </c>
    </row>
    <row r="19" spans="1:6" ht="34.5" customHeight="1" x14ac:dyDescent="0.25">
      <c r="A19" s="31" t="s">
        <v>29</v>
      </c>
      <c r="B19" s="23">
        <v>19</v>
      </c>
      <c r="C19" s="27">
        <v>19</v>
      </c>
      <c r="D19" s="27">
        <v>19</v>
      </c>
      <c r="E19" s="10">
        <f t="shared" si="2"/>
        <v>0</v>
      </c>
      <c r="F19" s="12">
        <f>D19/C19</f>
        <v>1</v>
      </c>
    </row>
    <row r="20" spans="1:6" x14ac:dyDescent="0.25">
      <c r="A20" s="15" t="s">
        <v>9</v>
      </c>
      <c r="B20" s="24">
        <f>B7+B14</f>
        <v>1213.5999999999999</v>
      </c>
      <c r="C20" s="10">
        <f>C7+C14</f>
        <v>657.6</v>
      </c>
      <c r="D20" s="10">
        <f>D7+D14</f>
        <v>494.39</v>
      </c>
      <c r="E20" s="10">
        <f t="shared" si="0"/>
        <v>-163.21000000000004</v>
      </c>
      <c r="F20" s="12">
        <f t="shared" si="1"/>
        <v>0.75180961070559604</v>
      </c>
    </row>
    <row r="21" spans="1:6" x14ac:dyDescent="0.25">
      <c r="A21" s="16" t="s">
        <v>10</v>
      </c>
      <c r="B21" s="25">
        <v>1363.6</v>
      </c>
      <c r="C21" s="16">
        <v>1328.7</v>
      </c>
      <c r="D21" s="16">
        <v>1328.67</v>
      </c>
      <c r="E21" s="17">
        <f t="shared" si="0"/>
        <v>-2.9999999999972715E-2</v>
      </c>
      <c r="F21" s="18">
        <f t="shared" si="1"/>
        <v>0.99997742153985103</v>
      </c>
    </row>
    <row r="22" spans="1:6" x14ac:dyDescent="0.25">
      <c r="A22" s="16" t="s">
        <v>11</v>
      </c>
      <c r="B22" s="25">
        <v>249</v>
      </c>
      <c r="C22" s="16">
        <v>155.4</v>
      </c>
      <c r="D22" s="16">
        <v>155.4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12</v>
      </c>
      <c r="B23" s="25">
        <v>4361.1000000000004</v>
      </c>
      <c r="C23" s="16">
        <v>2910.6</v>
      </c>
      <c r="D23" s="16">
        <v>2910.6</v>
      </c>
      <c r="E23" s="17">
        <f t="shared" si="0"/>
        <v>0</v>
      </c>
      <c r="F23" s="12">
        <f>D23/C23</f>
        <v>1</v>
      </c>
    </row>
    <row r="24" spans="1:6" x14ac:dyDescent="0.25">
      <c r="A24" s="16" t="s">
        <v>13</v>
      </c>
      <c r="B24" s="25">
        <v>1779.3</v>
      </c>
      <c r="C24" s="16">
        <v>1288.2</v>
      </c>
      <c r="D24" s="16">
        <v>1288.2</v>
      </c>
      <c r="E24" s="17">
        <f t="shared" si="0"/>
        <v>0</v>
      </c>
      <c r="F24" s="18">
        <f t="shared" si="1"/>
        <v>1</v>
      </c>
    </row>
    <row r="25" spans="1:6" ht="26.25" x14ac:dyDescent="0.25">
      <c r="A25" s="29" t="s">
        <v>22</v>
      </c>
      <c r="B25" s="25">
        <v>28.6</v>
      </c>
      <c r="C25" s="16">
        <v>28.6</v>
      </c>
      <c r="D25" s="16">
        <v>14.9</v>
      </c>
      <c r="E25" s="17">
        <f t="shared" si="0"/>
        <v>-13.700000000000001</v>
      </c>
      <c r="F25" s="18">
        <f t="shared" si="1"/>
        <v>0.52097902097902093</v>
      </c>
    </row>
    <row r="26" spans="1:6" ht="25.5" x14ac:dyDescent="0.25">
      <c r="A26" s="19" t="s">
        <v>14</v>
      </c>
      <c r="B26" s="30">
        <v>0</v>
      </c>
      <c r="C26" s="30">
        <v>0</v>
      </c>
      <c r="D26" s="30">
        <v>-44.14</v>
      </c>
      <c r="E26" s="17">
        <f t="shared" si="0"/>
        <v>-44.14</v>
      </c>
      <c r="F26" s="18">
        <v>0</v>
      </c>
    </row>
    <row r="27" spans="1:6" s="21" customFormat="1" ht="12.75" x14ac:dyDescent="0.2">
      <c r="A27" s="20" t="s">
        <v>15</v>
      </c>
      <c r="B27" s="26">
        <f>B20+B21+B22+B23+B24+B26+B25</f>
        <v>8995.2000000000007</v>
      </c>
      <c r="C27" s="20">
        <f>C20+C21+C22++C23+C24+C26+C25</f>
        <v>6369.1</v>
      </c>
      <c r="D27" s="20">
        <f>D20+D21+D22+D23+D24+D26+D25</f>
        <v>6148.0199999999986</v>
      </c>
      <c r="E27" s="17">
        <f t="shared" ref="E27" si="3">D27-C27</f>
        <v>-221.08000000000175</v>
      </c>
      <c r="F27" s="18">
        <f t="shared" si="1"/>
        <v>0.96528865930822227</v>
      </c>
    </row>
  </sheetData>
  <mergeCells count="3">
    <mergeCell ref="A2:F2"/>
    <mergeCell ref="A3:D3"/>
    <mergeCell ref="K11:P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2020-10-12T09:50:34Z</dcterms:modified>
</cp:coreProperties>
</file>