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" i="1" l="1"/>
  <c r="F10" i="1"/>
  <c r="D19" i="1" l="1"/>
  <c r="E10" i="1" l="1"/>
  <c r="F16" i="1" l="1"/>
  <c r="F12" i="1"/>
  <c r="F8" i="1"/>
  <c r="F18" i="1"/>
  <c r="F20" i="1"/>
  <c r="F21" i="1"/>
  <c r="F22" i="1"/>
  <c r="F23" i="1"/>
  <c r="D7" i="1"/>
  <c r="C14" i="1"/>
  <c r="C7" i="1"/>
  <c r="B14" i="1"/>
  <c r="B7" i="1"/>
  <c r="F7" i="1" l="1"/>
  <c r="B19" i="1"/>
  <c r="B25" i="1" s="1"/>
  <c r="C19" i="1"/>
  <c r="F14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<sst xmlns="http://schemas.openxmlformats.org/spreadsheetml/2006/main" count="28" uniqueCount="28">
  <si>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</si>
  <si>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</si>
  <si>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</si>
  <si>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</si>
  <si>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</si>
  <si>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</si>
  <si>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</si>
  <si>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</si>
  <si>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</si>
  <si>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</si>
  <si>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</si>
  <si>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</si>
  <si>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</si>
  <si>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</si>
  <si>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</si>
  <si>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</si>
  <si>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</si>
  <si>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</si>
  <si>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</si>
  <si>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</si>
  <si>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</si>
  <si>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</si>
  <si>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</si>
  <si>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 на 2018 г.</t>
  </si>
  <si>
    <t>за 9 месяцев 2018 года</t>
  </si>
  <si>
    <t>План  на      9 месяцев       2018 г.</t>
  </si>
  <si>
    <t>Испол. за 9 месяцев 2018г.</t>
  </si>
  <si>
    <t>Прочие поступления от денежных взысканий (штрафов)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</si>
</sst>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7" sqref="C27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21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456</v>
      </c>
      <c r="C7" s="10">
        <f>C8+C10+C11+C12</f>
        <v>130</v>
      </c>
      <c r="D7" s="11">
        <f>D8+D10+D11+D12</f>
        <v>222.5</v>
      </c>
      <c r="E7" s="11">
        <f t="shared" ref="E7:E12" si="0">D7-C7</f>
        <v>92.5</v>
      </c>
      <c r="F7" s="12">
        <f>D7/C7</f>
        <v>1.7115384615384615</v>
      </c>
    </row>
    <row r="8" spans="1:11" x14ac:dyDescent="0.25">
      <c r="A8" s="13" t="s">
        <v>5</v>
      </c>
      <c r="B8" s="23">
        <v>71</v>
      </c>
      <c r="C8" s="13">
        <v>50</v>
      </c>
      <c r="D8" s="13">
        <v>48.9</v>
      </c>
      <c r="E8" s="10">
        <f t="shared" si="0"/>
        <v>-1.1000000000000014</v>
      </c>
      <c r="F8" s="12">
        <f>D8/C8</f>
        <v>0.97799999999999998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3</v>
      </c>
      <c r="D10" s="13">
        <v>8.5</v>
      </c>
      <c r="E10" s="10">
        <f>D10-C10</f>
        <v>5.5</v>
      </c>
      <c r="F10" s="12">
        <f>D10/C10</f>
        <v>2.8333333333333335</v>
      </c>
    </row>
    <row r="11" spans="1:11" x14ac:dyDescent="0.25">
      <c r="A11" s="14" t="s">
        <v>18</v>
      </c>
      <c r="B11" s="24">
        <v>104</v>
      </c>
      <c r="C11" s="13">
        <v>18</v>
      </c>
      <c r="D11" s="13">
        <v>21.3</v>
      </c>
      <c r="E11" s="10">
        <f t="shared" si="0"/>
        <v>3.3000000000000007</v>
      </c>
      <c r="F11" s="12">
        <f>D11/C11</f>
        <v>1.1833333333333333</v>
      </c>
    </row>
    <row r="12" spans="1:11" x14ac:dyDescent="0.25">
      <c r="A12" s="14" t="s">
        <v>19</v>
      </c>
      <c r="B12" s="24">
        <v>278</v>
      </c>
      <c r="C12" s="13">
        <v>59</v>
      </c>
      <c r="D12" s="13">
        <v>143.80000000000001</v>
      </c>
      <c r="E12" s="10">
        <f t="shared" si="0"/>
        <v>84.800000000000011</v>
      </c>
      <c r="F12" s="12">
        <f>D12/C12</f>
        <v>2.4372881355932203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t="13.5" customHeight="1" x14ac:dyDescent="0.25">
      <c r="A14" s="15" t="s">
        <v>8</v>
      </c>
      <c r="B14" s="25">
        <f>B16</f>
        <v>0</v>
      </c>
      <c r="C14" s="10">
        <f>C16</f>
        <v>0</v>
      </c>
      <c r="D14" s="10">
        <v>0.5</v>
      </c>
      <c r="E14" s="10">
        <f>D14-C14</f>
        <v>0.5</v>
      </c>
      <c r="F14" s="12" t="e">
        <f>D14/C14</f>
        <v>#DIV/0!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customHeight="1" x14ac:dyDescent="0.25">
      <c r="A18" s="14" t="s">
        <v>27</v>
      </c>
      <c r="B18" s="24">
        <v>0</v>
      </c>
      <c r="C18" s="13">
        <v>0</v>
      </c>
      <c r="D18" s="13">
        <v>0.5</v>
      </c>
      <c r="E18" s="10">
        <f t="shared" si="1"/>
        <v>0.5</v>
      </c>
      <c r="F18" s="12" t="e">
        <f t="shared" ref="F18:F20" si="2">D18/C18</f>
        <v>#DIV/0!</v>
      </c>
    </row>
    <row r="19" spans="1:6" x14ac:dyDescent="0.25">
      <c r="A19" s="15" t="s">
        <v>11</v>
      </c>
      <c r="B19" s="25">
        <f>B7+B14</f>
        <v>456</v>
      </c>
      <c r="C19" s="10">
        <f>C7+C14</f>
        <v>130</v>
      </c>
      <c r="D19" s="11">
        <f>D7+D14</f>
        <v>223</v>
      </c>
      <c r="E19" s="11">
        <f>D19-C19</f>
        <v>93</v>
      </c>
      <c r="F19" s="12">
        <f>D19/C19</f>
        <v>1.7153846153846153</v>
      </c>
    </row>
    <row r="20" spans="1:6" x14ac:dyDescent="0.25">
      <c r="A20" s="16" t="s">
        <v>12</v>
      </c>
      <c r="B20" s="26">
        <v>2077.1</v>
      </c>
      <c r="C20" s="16">
        <v>1535.7</v>
      </c>
      <c r="D20" s="16">
        <v>1535.7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80.7</v>
      </c>
      <c r="C21" s="16">
        <v>62</v>
      </c>
      <c r="D21" s="16">
        <v>62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14</v>
      </c>
      <c r="B22" s="26">
        <v>166</v>
      </c>
      <c r="C22" s="16">
        <v>166</v>
      </c>
      <c r="D22" s="16">
        <v>166</v>
      </c>
      <c r="E22" s="17">
        <f t="shared" si="1"/>
        <v>0</v>
      </c>
      <c r="F22" s="18">
        <f>D22/C22</f>
        <v>1</v>
      </c>
    </row>
    <row r="23" spans="1:6" x14ac:dyDescent="0.25">
      <c r="A23" s="16" t="s">
        <v>15</v>
      </c>
      <c r="B23" s="26">
        <v>1062.5</v>
      </c>
      <c r="C23" s="16">
        <v>735</v>
      </c>
      <c r="D23" s="16">
        <v>735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16</v>
      </c>
      <c r="B24" s="27">
        <v>0</v>
      </c>
      <c r="C24" s="16">
        <v>0</v>
      </c>
      <c r="D24" s="16">
        <v>-53.3</v>
      </c>
      <c r="E24" s="17">
        <f>D24-C24</f>
        <v>-53.3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3842.2999999999997</v>
      </c>
      <c r="C25" s="20">
        <f>C19+C20+C21+C22+C23+C24</f>
        <v>2628.7</v>
      </c>
      <c r="D25" s="22">
        <f>D19+D20+D21+D22+D23+D24</f>
        <v>2668.3999999999996</v>
      </c>
      <c r="E25" s="29">
        <f>D25-C25</f>
        <v>39.699999999999818</v>
      </c>
      <c r="F25" s="18">
        <f>D25/C25</f>
        <v>1.0151025221592422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2018-10-11T10:00:06Z</dcterms:modified>
</cp:coreProperties>
</file>