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F15" i="1" l="1"/>
  <c r="F22" i="1" l="1"/>
  <c r="F18" i="1" l="1"/>
  <c r="E18" i="1"/>
  <c r="F17" i="1"/>
  <c r="E17" i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<sst xmlns="http://schemas.openxmlformats.org/spreadsheetml/2006/main" count="28" uniqueCount="28">
  <si>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</si>
  <si>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</si>
  <si>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</si>
  <si>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</si>
  <si>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</si>
  <si>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</si>
  <si>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</si>
  <si>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</si>
  <si>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</si>
  <si>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</si>
  <si>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</si>
  <si>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</si>
  <si>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</si>
  <si>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</si>
  <si>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</si>
  <si>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</si>
  <si>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</si>
  <si>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</si>
  <si>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</si>
  <si>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</si>
  <si>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План на  2019г</t>
  </si>
  <si>
    <t>Прочие неналоговые доходы                     Проект "Наше село"</t>
  </si>
  <si>
    <t>Прочие неналоговые доходы: средства самообложения граждан</t>
  </si>
  <si>
    <t>Субсидии</t>
  </si>
  <si>
    <t>за 9 месяцев 2019 года</t>
  </si>
  <si>
    <t>План на  9 месяцев 2019г</t>
  </si>
  <si>
    <t>Испол. за 9 месяцев 2019г</t>
  </si>
  <si>
    <t>Проект развития общ.инфраструктуры, основан.на местной инициативе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</si>
</sst>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tabSelected="1" workbookViewId="0">
      <selection activeCell="E16" sqref="E16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4" ht="15.75" x14ac:dyDescent="0.25">
      <c r="A2" s="26" t="s">
        <v>18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4" ht="15.75" x14ac:dyDescent="0.25">
      <c r="A3" s="27" t="s">
        <v>24</v>
      </c>
      <c r="B3" s="27"/>
      <c r="C3" s="27"/>
      <c r="D3" s="27"/>
      <c r="E3" s="3"/>
      <c r="F3" s="2"/>
      <c r="G3" s="1"/>
      <c r="H3" s="1"/>
      <c r="I3" s="1"/>
      <c r="J3" s="1"/>
      <c r="K3" s="1"/>
    </row>
    <row r="4" spans="1:14" x14ac:dyDescent="0.25">
      <c r="A4" s="4"/>
      <c r="B4" s="4"/>
      <c r="C4" s="4"/>
      <c r="D4" s="4"/>
      <c r="E4" s="4"/>
      <c r="F4" s="4" t="s">
        <v>0</v>
      </c>
    </row>
    <row r="6" spans="1:14" ht="45" x14ac:dyDescent="0.25">
      <c r="A6" s="5" t="s">
        <v>1</v>
      </c>
      <c r="B6" s="6" t="s">
        <v>20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4" x14ac:dyDescent="0.25">
      <c r="A7" s="9" t="s">
        <v>4</v>
      </c>
      <c r="B7" s="9">
        <f>B8+B9+B10+B11+B12+B13</f>
        <v>698.7</v>
      </c>
      <c r="C7" s="10">
        <f>C8+C9+C10+C11+C12+C13</f>
        <v>361</v>
      </c>
      <c r="D7" s="11">
        <f>D8+D9+D10+D11+D12+D13</f>
        <v>435.7</v>
      </c>
      <c r="E7" s="11">
        <f t="shared" ref="E7:E24" si="0">D7-C7</f>
        <v>74.699999999999989</v>
      </c>
      <c r="F7" s="12">
        <f>D7/C7</f>
        <v>1.2069252077562327</v>
      </c>
    </row>
    <row r="8" spans="1:14" x14ac:dyDescent="0.25">
      <c r="A8" s="13" t="s">
        <v>5</v>
      </c>
      <c r="B8" s="13">
        <v>238</v>
      </c>
      <c r="C8" s="13">
        <v>169</v>
      </c>
      <c r="D8" s="13">
        <v>191.9</v>
      </c>
      <c r="E8" s="10">
        <f t="shared" si="0"/>
        <v>22.900000000000006</v>
      </c>
      <c r="F8" s="12">
        <f t="shared" ref="F8:F25" si="1">D8/C8</f>
        <v>1.1355029585798817</v>
      </c>
    </row>
    <row r="9" spans="1:14" ht="25.5" hidden="1" x14ac:dyDescent="0.25">
      <c r="A9" s="14" t="s">
        <v>17</v>
      </c>
      <c r="B9" s="13"/>
      <c r="C9" s="13"/>
      <c r="D9" s="13"/>
      <c r="E9" s="10"/>
      <c r="F9" s="12"/>
    </row>
    <row r="10" spans="1:14" ht="25.5" x14ac:dyDescent="0.25">
      <c r="A10" s="14" t="s">
        <v>6</v>
      </c>
      <c r="B10" s="25">
        <v>0</v>
      </c>
      <c r="C10" s="13">
        <v>0</v>
      </c>
      <c r="D10" s="13">
        <v>19.600000000000001</v>
      </c>
      <c r="E10" s="10">
        <f t="shared" si="0"/>
        <v>19.600000000000001</v>
      </c>
      <c r="F10" s="12">
        <v>0</v>
      </c>
    </row>
    <row r="11" spans="1:14" x14ac:dyDescent="0.25">
      <c r="A11" s="14" t="s">
        <v>15</v>
      </c>
      <c r="B11" s="22">
        <v>63</v>
      </c>
      <c r="C11" s="13">
        <v>22</v>
      </c>
      <c r="D11" s="13">
        <v>11.6</v>
      </c>
      <c r="E11" s="10">
        <f t="shared" si="0"/>
        <v>-10.4</v>
      </c>
      <c r="F11" s="12">
        <f>D11/C11</f>
        <v>0.52727272727272723</v>
      </c>
    </row>
    <row r="12" spans="1:14" x14ac:dyDescent="0.25">
      <c r="A12" s="14" t="s">
        <v>16</v>
      </c>
      <c r="B12" s="22">
        <v>397.7</v>
      </c>
      <c r="C12" s="13">
        <v>170</v>
      </c>
      <c r="D12" s="13">
        <v>212.6</v>
      </c>
      <c r="E12" s="10">
        <f t="shared" si="0"/>
        <v>42.599999999999994</v>
      </c>
      <c r="F12" s="12">
        <f>D12/C12</f>
        <v>1.2505882352941176</v>
      </c>
    </row>
    <row r="13" spans="1:14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4" x14ac:dyDescent="0.25">
      <c r="A14" s="15" t="s">
        <v>8</v>
      </c>
      <c r="B14" s="23">
        <f>B15+B16+B17+B18</f>
        <v>392.5</v>
      </c>
      <c r="C14" s="10">
        <f>C15+C16+C17+C18</f>
        <v>380.5</v>
      </c>
      <c r="D14" s="10">
        <f>D15+D16+D17+D18</f>
        <v>376.2</v>
      </c>
      <c r="E14" s="10">
        <f t="shared" si="0"/>
        <v>-4.3000000000000114</v>
      </c>
      <c r="F14" s="12">
        <f t="shared" si="1"/>
        <v>0.98869908015768726</v>
      </c>
    </row>
    <row r="15" spans="1:14" ht="27.75" customHeight="1" x14ac:dyDescent="0.25">
      <c r="A15" s="14" t="s">
        <v>19</v>
      </c>
      <c r="B15" s="25">
        <v>46</v>
      </c>
      <c r="C15" s="13">
        <v>34</v>
      </c>
      <c r="D15" s="13">
        <v>29.4</v>
      </c>
      <c r="E15" s="10">
        <f>D15-C15</f>
        <v>-4.6000000000000014</v>
      </c>
      <c r="F15" s="12">
        <f>D15/C15</f>
        <v>0.8647058823529411</v>
      </c>
      <c r="L15" s="28"/>
      <c r="M15" s="28"/>
      <c r="N15" s="28"/>
    </row>
    <row r="16" spans="1:14" ht="36" customHeight="1" x14ac:dyDescent="0.25">
      <c r="A16" s="14" t="s">
        <v>27</v>
      </c>
      <c r="B16" s="25">
        <v>296</v>
      </c>
      <c r="C16" s="13">
        <v>296</v>
      </c>
      <c r="D16" s="13">
        <v>296</v>
      </c>
      <c r="E16" s="10">
        <f>D16-C16</f>
        <v>0</v>
      </c>
      <c r="F16" s="12">
        <f>D16/C16</f>
        <v>1</v>
      </c>
    </row>
    <row r="17" spans="1:6" ht="25.5" x14ac:dyDescent="0.25">
      <c r="A17" s="14" t="s">
        <v>22</v>
      </c>
      <c r="B17" s="25">
        <v>25</v>
      </c>
      <c r="C17" s="13">
        <v>25</v>
      </c>
      <c r="D17" s="13">
        <v>25</v>
      </c>
      <c r="E17" s="10">
        <f t="shared" si="0"/>
        <v>0</v>
      </c>
      <c r="F17" s="12">
        <f>D17/C17</f>
        <v>1</v>
      </c>
    </row>
    <row r="18" spans="1:6" ht="25.5" x14ac:dyDescent="0.25">
      <c r="A18" s="14" t="s">
        <v>21</v>
      </c>
      <c r="B18" s="25">
        <v>25.5</v>
      </c>
      <c r="C18" s="13">
        <v>25.5</v>
      </c>
      <c r="D18" s="13">
        <v>25.8</v>
      </c>
      <c r="E18" s="10">
        <f t="shared" si="0"/>
        <v>0.30000000000000071</v>
      </c>
      <c r="F18" s="12">
        <f>D18/C18</f>
        <v>1.0117647058823529</v>
      </c>
    </row>
    <row r="19" spans="1:6" x14ac:dyDescent="0.25">
      <c r="A19" s="15" t="s">
        <v>9</v>
      </c>
      <c r="B19" s="23">
        <f>B7+B14</f>
        <v>1091.2</v>
      </c>
      <c r="C19" s="10">
        <f>C7+C14</f>
        <v>741.5</v>
      </c>
      <c r="D19" s="10">
        <f>D7+D14</f>
        <v>811.9</v>
      </c>
      <c r="E19" s="10">
        <f t="shared" si="0"/>
        <v>70.399999999999977</v>
      </c>
      <c r="F19" s="12">
        <f t="shared" si="1"/>
        <v>1.0949426837491572</v>
      </c>
    </row>
    <row r="20" spans="1:6" x14ac:dyDescent="0.25">
      <c r="A20" s="16" t="s">
        <v>10</v>
      </c>
      <c r="B20" s="16">
        <v>853.5</v>
      </c>
      <c r="C20" s="16">
        <v>746.3</v>
      </c>
      <c r="D20" s="16">
        <v>746.3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11</v>
      </c>
      <c r="B21" s="16">
        <v>83</v>
      </c>
      <c r="C21" s="16">
        <v>77.400000000000006</v>
      </c>
      <c r="D21" s="16">
        <v>77.400000000000006</v>
      </c>
      <c r="E21" s="17">
        <f t="shared" si="0"/>
        <v>0</v>
      </c>
      <c r="F21" s="18">
        <f t="shared" si="1"/>
        <v>1</v>
      </c>
    </row>
    <row r="22" spans="1:6" x14ac:dyDescent="0.25">
      <c r="A22" s="24" t="s">
        <v>23</v>
      </c>
      <c r="B22" s="16">
        <v>1197.8</v>
      </c>
      <c r="C22" s="16">
        <v>1197.8</v>
      </c>
      <c r="D22" s="16">
        <v>1197.8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12</v>
      </c>
      <c r="B23" s="16">
        <v>1287.0999999999999</v>
      </c>
      <c r="C23" s="16">
        <v>774.1</v>
      </c>
      <c r="D23" s="16">
        <v>774.1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13</v>
      </c>
      <c r="B24" s="16">
        <v>0</v>
      </c>
      <c r="C24" s="16">
        <v>0</v>
      </c>
      <c r="D24" s="16">
        <v>-6.9</v>
      </c>
      <c r="E24" s="17">
        <f t="shared" si="0"/>
        <v>-6.9</v>
      </c>
      <c r="F24" s="18">
        <v>0</v>
      </c>
    </row>
    <row r="25" spans="1:6" s="21" customFormat="1" ht="12.75" x14ac:dyDescent="0.2">
      <c r="A25" s="20" t="s">
        <v>14</v>
      </c>
      <c r="B25" s="20">
        <f>B19+B20+B21+B22+B23+B24</f>
        <v>4512.6000000000004</v>
      </c>
      <c r="C25" s="20">
        <f>C19+C20+C21++C22+C23+C24</f>
        <v>3537.1</v>
      </c>
      <c r="D25" s="20">
        <f>D19+D20+D21+D22+D23+D24</f>
        <v>3600.5999999999995</v>
      </c>
      <c r="E25" s="17">
        <f t="shared" ref="E25" si="2">D25-C25</f>
        <v>63.499999999999545</v>
      </c>
      <c r="F25" s="18">
        <f t="shared" si="1"/>
        <v>1.0179525600067851</v>
      </c>
    </row>
  </sheetData>
  <mergeCells count="3">
    <mergeCell ref="A2:F2"/>
    <mergeCell ref="A3:D3"/>
    <mergeCell ref="L15:N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2019-10-08T10:55:53Z</dcterms:modified>
</cp:coreProperties>
</file>