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F11" i="1" l="1"/>
  <c r="F10" i="1"/>
  <c r="E10" i="1" l="1"/>
  <c r="F12" i="1" l="1"/>
  <c r="F8" i="1"/>
  <c r="F20" i="1"/>
  <c r="F21" i="1"/>
  <c r="F22" i="1"/>
  <c r="F23" i="1"/>
  <c r="D7" i="1"/>
  <c r="D19" i="1" s="1"/>
  <c r="C14" i="1"/>
  <c r="C7" i="1"/>
  <c r="B14" i="1"/>
  <c r="B7" i="1"/>
  <c r="F7" i="1" l="1"/>
  <c r="B19" i="1"/>
  <c r="B25" i="1" s="1"/>
  <c r="C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<sst xmlns="http://schemas.openxmlformats.org/spreadsheetml/2006/main" count="28" uniqueCount="28">
  <si>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</si>
  <si>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</si>
  <si>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</si>
  <si>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</si>
  <si>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</si>
  <si>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</si>
  <si>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</si>
  <si>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</si>
  <si>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</si>
  <si>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</si>
  <si>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</si>
  <si>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</si>
  <si>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</si>
  <si>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</si>
  <si>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</si>
  <si>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</si>
  <si>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</si>
  <si>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</si>
  <si>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</si>
  <si>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</si>
  <si>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</si>
  <si>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</si>
  <si>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</si>
  <si>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Прочие поступления от денежных взысканий (штрафов)</t>
  </si>
  <si>
    <t>за 2018 год</t>
  </si>
  <si>
    <t>План на  2018г первонач.</t>
  </si>
  <si>
    <t>План на  2018г уточнен.</t>
  </si>
  <si>
    <t>Испол.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</si>
</sst>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I16" sqref="I16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30" t="s">
        <v>24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456</v>
      </c>
      <c r="C7" s="10">
        <f>C8+C10+C11+C12</f>
        <v>456</v>
      </c>
      <c r="D7" s="11">
        <f>D8+D10+D11+D12</f>
        <v>614.29999999999995</v>
      </c>
      <c r="E7" s="11">
        <f t="shared" ref="E7:E12" si="0">D7-C7</f>
        <v>158.29999999999995</v>
      </c>
      <c r="F7" s="12">
        <f>D7/C7</f>
        <v>1.3471491228070174</v>
      </c>
    </row>
    <row r="8" spans="1:11" x14ac:dyDescent="0.25">
      <c r="A8" s="13" t="s">
        <v>5</v>
      </c>
      <c r="B8" s="23">
        <v>71</v>
      </c>
      <c r="C8" s="23">
        <v>71</v>
      </c>
      <c r="D8" s="13">
        <v>65.8</v>
      </c>
      <c r="E8" s="10">
        <f t="shared" si="0"/>
        <v>-5.2000000000000028</v>
      </c>
      <c r="F8" s="12">
        <f>D8/C8</f>
        <v>0.92676056338028168</v>
      </c>
    </row>
    <row r="9" spans="1:11" ht="25.5" hidden="1" x14ac:dyDescent="0.25">
      <c r="A9" s="14" t="s">
        <v>22</v>
      </c>
      <c r="B9" s="23"/>
      <c r="C9" s="2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23">
        <v>3</v>
      </c>
      <c r="D10" s="13">
        <v>8.5</v>
      </c>
      <c r="E10" s="10">
        <f>D10-C10</f>
        <v>5.5</v>
      </c>
      <c r="F10" s="12">
        <f>D10/C10</f>
        <v>2.8333333333333335</v>
      </c>
    </row>
    <row r="11" spans="1:11" x14ac:dyDescent="0.25">
      <c r="A11" s="14" t="s">
        <v>18</v>
      </c>
      <c r="B11" s="24">
        <v>104</v>
      </c>
      <c r="C11" s="24">
        <v>104</v>
      </c>
      <c r="D11" s="13">
        <v>101.8</v>
      </c>
      <c r="E11" s="10">
        <f t="shared" si="0"/>
        <v>-2.2000000000000028</v>
      </c>
      <c r="F11" s="12">
        <f>D11/C11</f>
        <v>0.97884615384615381</v>
      </c>
    </row>
    <row r="12" spans="1:11" x14ac:dyDescent="0.25">
      <c r="A12" s="14" t="s">
        <v>19</v>
      </c>
      <c r="B12" s="24">
        <v>278</v>
      </c>
      <c r="C12" s="24">
        <v>278</v>
      </c>
      <c r="D12" s="13">
        <v>438.2</v>
      </c>
      <c r="E12" s="10">
        <f t="shared" si="0"/>
        <v>160.19999999999999</v>
      </c>
      <c r="F12" s="12">
        <f>D12/C12</f>
        <v>1.5762589928057553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t="13.5" customHeight="1" x14ac:dyDescent="0.25">
      <c r="A14" s="15" t="s">
        <v>8</v>
      </c>
      <c r="B14" s="25">
        <f>B16</f>
        <v>0</v>
      </c>
      <c r="C14" s="10">
        <f>C16</f>
        <v>0</v>
      </c>
      <c r="D14" s="10">
        <f>D16+D18</f>
        <v>3.6</v>
      </c>
      <c r="E14" s="10">
        <f>D14-C14</f>
        <v>3.6</v>
      </c>
      <c r="F14" s="12"/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3.1</v>
      </c>
      <c r="E16" s="10">
        <f>D16-C16</f>
        <v>3.1</v>
      </c>
      <c r="F16" s="12"/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customHeight="1" x14ac:dyDescent="0.25">
      <c r="A18" s="14" t="s">
        <v>23</v>
      </c>
      <c r="B18" s="24">
        <v>0</v>
      </c>
      <c r="C18" s="13">
        <v>0</v>
      </c>
      <c r="D18" s="13">
        <v>0.5</v>
      </c>
      <c r="E18" s="10">
        <f t="shared" si="1"/>
        <v>0.5</v>
      </c>
      <c r="F18" s="12"/>
    </row>
    <row r="19" spans="1:6" x14ac:dyDescent="0.25">
      <c r="A19" s="15" t="s">
        <v>11</v>
      </c>
      <c r="B19" s="25">
        <f>B7+B14</f>
        <v>456</v>
      </c>
      <c r="C19" s="10">
        <f>C7+C14</f>
        <v>456</v>
      </c>
      <c r="D19" s="11">
        <f>D7+D14</f>
        <v>617.9</v>
      </c>
      <c r="E19" s="11">
        <f>D19-C19</f>
        <v>161.89999999999998</v>
      </c>
      <c r="F19" s="12">
        <f>D19/C19</f>
        <v>1.3550438596491228</v>
      </c>
    </row>
    <row r="20" spans="1:6" x14ac:dyDescent="0.25">
      <c r="A20" s="16" t="s">
        <v>12</v>
      </c>
      <c r="B20" s="26">
        <v>1988.6</v>
      </c>
      <c r="C20" s="16">
        <v>2143.9</v>
      </c>
      <c r="D20" s="16">
        <v>2143.9</v>
      </c>
      <c r="E20" s="17">
        <f t="shared" si="1"/>
        <v>0</v>
      </c>
      <c r="F20" s="18">
        <f t="shared" ref="F18:F20" si="2">D20/C20</f>
        <v>1</v>
      </c>
    </row>
    <row r="21" spans="1:6" x14ac:dyDescent="0.25">
      <c r="A21" s="16" t="s">
        <v>13</v>
      </c>
      <c r="B21" s="26">
        <v>71.5</v>
      </c>
      <c r="C21" s="16">
        <v>84</v>
      </c>
      <c r="D21" s="16">
        <v>84.1</v>
      </c>
      <c r="E21" s="17">
        <f t="shared" si="1"/>
        <v>9.9999999999994316E-2</v>
      </c>
      <c r="F21" s="18">
        <f t="shared" ref="F21:F23" si="3">D21/C21</f>
        <v>1.0011904761904762</v>
      </c>
    </row>
    <row r="22" spans="1:6" x14ac:dyDescent="0.25">
      <c r="A22" s="16" t="s">
        <v>14</v>
      </c>
      <c r="B22" s="26">
        <v>0</v>
      </c>
      <c r="C22" s="16">
        <v>166</v>
      </c>
      <c r="D22" s="16">
        <v>166</v>
      </c>
      <c r="E22" s="17">
        <f t="shared" si="1"/>
        <v>0</v>
      </c>
      <c r="F22" s="18">
        <f>D22/C22</f>
        <v>1</v>
      </c>
    </row>
    <row r="23" spans="1:6" x14ac:dyDescent="0.25">
      <c r="A23" s="16" t="s">
        <v>15</v>
      </c>
      <c r="B23" s="26">
        <v>831.3</v>
      </c>
      <c r="C23" s="16">
        <v>1121.7</v>
      </c>
      <c r="D23" s="16">
        <v>924.4</v>
      </c>
      <c r="E23" s="17">
        <f t="shared" si="1"/>
        <v>-197.30000000000007</v>
      </c>
      <c r="F23" s="18">
        <f t="shared" si="3"/>
        <v>0.82410626727288927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-56.4</v>
      </c>
      <c r="E24" s="17">
        <f>D24-C24</f>
        <v>-56.4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</f>
        <v>3347.3999999999996</v>
      </c>
      <c r="C25" s="20">
        <f>C19+C20+C21+C22+C23+C24</f>
        <v>3971.6000000000004</v>
      </c>
      <c r="D25" s="22">
        <f>D19+D20+D21+D22+D23+D24</f>
        <v>3879.9</v>
      </c>
      <c r="E25" s="28">
        <f>D25-C25</f>
        <v>-91.700000000000273</v>
      </c>
      <c r="F25" s="18">
        <f>D25/C25</f>
        <v>0.97691106858696741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2019-03-01T04:59:48Z</dcterms:modified>
</cp:coreProperties>
</file>