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5" i="1" l="1"/>
  <c r="C26" i="1"/>
  <c r="D26" i="1"/>
  <c r="E25" i="1"/>
  <c r="B26" i="1"/>
  <c r="D7" i="1" l="1"/>
  <c r="C7" i="1"/>
  <c r="B14" i="1"/>
  <c r="B7" i="1"/>
  <c r="B19" i="1" l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C19" i="1"/>
  <c r="F7" i="1"/>
  <c r="D19" i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<sst xmlns="http://schemas.openxmlformats.org/spreadsheetml/2006/main" count="29" uniqueCount="29">
  <si>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</si>
  <si>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</si>
  <si>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</si>
  <si>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</si>
  <si>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</si>
  <si>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</si>
  <si>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</si>
  <si>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</si>
  <si>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</si>
  <si>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</si>
  <si>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</si>
  <si>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</si>
  <si>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</si>
  <si>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</si>
  <si>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</si>
  <si>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</si>
  <si>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</si>
  <si>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</si>
  <si>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</si>
  <si>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</si>
  <si>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</si>
  <si>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</si>
  <si>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</si>
  <si>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2019 г.</t>
  </si>
  <si>
    <t>Прочие поступления от денеженых взысканий (штрафов)</t>
  </si>
  <si>
    <t xml:space="preserve">                           за 1 полугодие 2019 года</t>
  </si>
  <si>
    <t>План  на      1 полугодие       2019 г.</t>
  </si>
  <si>
    <t>Испол. за 1 полугодие 2019г.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</si>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</sst>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D20" sqref="D20:D25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751.2</v>
      </c>
      <c r="C7" s="10">
        <f>C8+C9+C10+C11+C12+C13</f>
        <v>271</v>
      </c>
      <c r="D7" s="11">
        <f>D8+D9+D10+D11+D12+D13</f>
        <v>88.600000000000009</v>
      </c>
      <c r="E7" s="11">
        <f t="shared" ref="E7:E25" si="0">D7-C7</f>
        <v>-182.39999999999998</v>
      </c>
      <c r="F7" s="12">
        <f>D7/C7</f>
        <v>0.32693726937269374</v>
      </c>
    </row>
    <row r="8" spans="1:11" x14ac:dyDescent="0.25">
      <c r="A8" s="13" t="s">
        <v>5</v>
      </c>
      <c r="B8" s="23">
        <v>166</v>
      </c>
      <c r="C8" s="13">
        <v>78</v>
      </c>
      <c r="D8" s="13">
        <v>77.7</v>
      </c>
      <c r="E8" s="10">
        <f t="shared" si="0"/>
        <v>-0.29999999999999716</v>
      </c>
      <c r="F8" s="12">
        <f t="shared" ref="F8:F26" si="1">D8/C8</f>
        <v>0.99615384615384617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18</v>
      </c>
      <c r="B11" s="24">
        <v>55</v>
      </c>
      <c r="C11" s="13">
        <v>5</v>
      </c>
      <c r="D11" s="13">
        <v>1.4</v>
      </c>
      <c r="E11" s="10">
        <f t="shared" si="0"/>
        <v>-3.6</v>
      </c>
      <c r="F11" s="12">
        <f>D11/C11</f>
        <v>0.27999999999999997</v>
      </c>
    </row>
    <row r="12" spans="1:11" x14ac:dyDescent="0.25">
      <c r="A12" s="14" t="s">
        <v>19</v>
      </c>
      <c r="B12" s="24">
        <v>530.20000000000005</v>
      </c>
      <c r="C12" s="13">
        <v>188</v>
      </c>
      <c r="D12" s="13">
        <v>9.5</v>
      </c>
      <c r="E12" s="10">
        <f t="shared" si="0"/>
        <v>-178.5</v>
      </c>
      <c r="F12" s="12">
        <f>D12/C12</f>
        <v>5.0531914893617018E-2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1.5</v>
      </c>
      <c r="E14" s="10">
        <f t="shared" si="0"/>
        <v>1.5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24</v>
      </c>
      <c r="B18" s="24">
        <v>0</v>
      </c>
      <c r="C18" s="13">
        <v>0</v>
      </c>
      <c r="D18" s="13">
        <v>1.5</v>
      </c>
      <c r="E18" s="10">
        <f t="shared" si="0"/>
        <v>1.5</v>
      </c>
      <c r="F18" s="12">
        <v>0</v>
      </c>
    </row>
    <row r="19" spans="1:6" x14ac:dyDescent="0.25">
      <c r="A19" s="15" t="s">
        <v>11</v>
      </c>
      <c r="B19" s="25">
        <f>B14+B7</f>
        <v>751.2</v>
      </c>
      <c r="C19" s="10">
        <f>C7+C14</f>
        <v>271</v>
      </c>
      <c r="D19" s="10">
        <f>D7+D14</f>
        <v>90.100000000000009</v>
      </c>
      <c r="E19" s="10">
        <f t="shared" si="0"/>
        <v>-180.89999999999998</v>
      </c>
      <c r="F19" s="12">
        <f t="shared" si="1"/>
        <v>0.33247232472324728</v>
      </c>
    </row>
    <row r="20" spans="1:6" x14ac:dyDescent="0.25">
      <c r="A20" s="16" t="s">
        <v>12</v>
      </c>
      <c r="B20" s="26">
        <v>656</v>
      </c>
      <c r="C20" s="16">
        <v>496</v>
      </c>
      <c r="D20" s="16">
        <v>496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6">
        <v>97.7</v>
      </c>
      <c r="C21" s="16">
        <v>43.3</v>
      </c>
      <c r="D21" s="16">
        <v>43.3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149.69999999999999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15</v>
      </c>
      <c r="B23" s="26">
        <v>48.9</v>
      </c>
      <c r="C23" s="16">
        <v>48.9</v>
      </c>
      <c r="D23" s="16">
        <v>48.9</v>
      </c>
      <c r="E23" s="17">
        <f t="shared" si="0"/>
        <v>0</v>
      </c>
      <c r="F23" s="18">
        <v>0</v>
      </c>
    </row>
    <row r="24" spans="1:6" ht="25.5" x14ac:dyDescent="0.25">
      <c r="A24" s="19" t="s">
        <v>16</v>
      </c>
      <c r="B24" s="27">
        <v>0</v>
      </c>
      <c r="C24" s="16">
        <v>0</v>
      </c>
      <c r="D24" s="16">
        <v>-5.7</v>
      </c>
      <c r="E24" s="17">
        <f t="shared" si="0"/>
        <v>-5.7</v>
      </c>
      <c r="F24" s="18">
        <v>0</v>
      </c>
    </row>
    <row r="25" spans="1:6" ht="25.5" x14ac:dyDescent="0.25">
      <c r="A25" s="19" t="s">
        <v>28</v>
      </c>
      <c r="B25" s="27">
        <v>97</v>
      </c>
      <c r="C25" s="16">
        <v>97</v>
      </c>
      <c r="D25" s="16">
        <v>97</v>
      </c>
      <c r="E25" s="17">
        <f t="shared" si="0"/>
        <v>0</v>
      </c>
      <c r="F25" s="18">
        <f>D25/C25</f>
        <v>1</v>
      </c>
    </row>
    <row r="26" spans="1:6" s="21" customFormat="1" ht="12.75" x14ac:dyDescent="0.2">
      <c r="A26" s="20" t="s">
        <v>17</v>
      </c>
      <c r="B26" s="28">
        <f>B19+B20+B21+B22+B23+B24+B25</f>
        <v>1800.5000000000002</v>
      </c>
      <c r="C26" s="20">
        <f>C19+C20+C21++C22+C23+C24+C25</f>
        <v>956.19999999999993</v>
      </c>
      <c r="D26" s="20">
        <f>D19+D20+D21+D22+D23+D24+D25</f>
        <v>769.59999999999991</v>
      </c>
      <c r="E26" s="17">
        <f t="shared" ref="E26" si="2">D26-C26</f>
        <v>-186.60000000000002</v>
      </c>
      <c r="F26" s="18">
        <f t="shared" si="1"/>
        <v>0.80485254130934947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2019-07-12T10:04:37Z</dcterms:modified>
</cp:coreProperties>
</file>