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D14" i="1"/>
  <c r="B14" i="1"/>
  <c r="C7" i="1"/>
  <c r="E16" i="1"/>
  <c r="B7" i="1"/>
  <c r="F10" i="1"/>
  <c r="F12" i="1" l="1"/>
  <c r="F11" i="1"/>
  <c r="F8" i="1"/>
  <c r="E12" i="1" l="1"/>
  <c r="E11" i="1"/>
  <c r="E10" i="1"/>
  <c r="E8" i="1"/>
  <c r="E15" i="1"/>
  <c r="E25" i="1"/>
  <c r="E19" i="1"/>
  <c r="D7" i="1"/>
  <c r="F14" i="1"/>
  <c r="D20" i="1" l="1"/>
  <c r="D26" i="1" s="1"/>
  <c r="E14" i="1"/>
  <c r="C20" i="1"/>
  <c r="C26" i="1" s="1"/>
  <c r="F7" i="1"/>
  <c r="E7" i="1"/>
  <c r="E20" i="1" l="1"/>
  <c r="B20" i="1"/>
  <c r="B26" i="1" s="1"/>
  <c r="E24" i="1"/>
  <c r="E23" i="1"/>
  <c r="E22" i="1"/>
  <c r="E21" i="1"/>
  <c r="E17" i="1"/>
  <c r="E13" i="1"/>
  <c r="F24" i="1"/>
  <c r="F22" i="1"/>
  <c r="F21" i="1"/>
  <c r="F17" i="1"/>
  <c r="F20" i="1" l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<sst xmlns="http://schemas.openxmlformats.org/spreadsheetml/2006/main" count="29" uniqueCount="29">
  <si>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</si>
  <si>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</si>
  <si>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</si>
  <si>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</si>
  <si>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</si>
  <si>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</si>
  <si>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</si>
  <si>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</si>
  <si>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</si>
  <si>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</si>
  <si>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</si>
  <si>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</si>
  <si>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</si>
  <si>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</si>
  <si>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</si>
  <si>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</si>
  <si>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</si>
  <si>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</si>
  <si>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</si>
  <si>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</si>
  <si>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</si>
  <si>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</si>
  <si>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План  на 2020 г.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</si>
  <si>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</si>
  <si>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</si>
  <si>
    <t xml:space="preserve">                                        за 1 полугодие 2020года</t>
  </si>
  <si>
    <t>План  на   1 полугодие    2020 г.</t>
  </si>
  <si>
    <t>Испол. за    1 полугодие 2020г.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</si>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</sst>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K25" sqref="K25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25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460</v>
      </c>
      <c r="D7" s="11">
        <f>D8+D10+D11+D12</f>
        <v>337.5</v>
      </c>
      <c r="E7" s="11">
        <f>D7-C7</f>
        <v>-122.5</v>
      </c>
      <c r="F7" s="12">
        <f>D7/C7</f>
        <v>0.73369565217391308</v>
      </c>
    </row>
    <row r="8" spans="1:11" x14ac:dyDescent="0.25">
      <c r="A8" s="13" t="s">
        <v>5</v>
      </c>
      <c r="B8" s="22">
        <v>446</v>
      </c>
      <c r="C8" s="13">
        <v>224</v>
      </c>
      <c r="D8" s="13">
        <v>188.6</v>
      </c>
      <c r="E8" s="10">
        <f>D8-C8</f>
        <v>-35.400000000000006</v>
      </c>
      <c r="F8" s="12">
        <f>D8/C8</f>
        <v>0.84196428571428572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80</v>
      </c>
      <c r="D10" s="13">
        <v>25.8</v>
      </c>
      <c r="E10" s="10">
        <f>D10-C10</f>
        <v>-54.2</v>
      </c>
      <c r="F10" s="12">
        <f>D10/C10</f>
        <v>0.32250000000000001</v>
      </c>
    </row>
    <row r="11" spans="1:11" x14ac:dyDescent="0.25">
      <c r="A11" s="14" t="s">
        <v>17</v>
      </c>
      <c r="B11" s="23">
        <v>217</v>
      </c>
      <c r="C11" s="13">
        <v>17</v>
      </c>
      <c r="D11" s="13">
        <v>7.1</v>
      </c>
      <c r="E11" s="10">
        <f>D11-C11</f>
        <v>-9.9</v>
      </c>
      <c r="F11" s="12">
        <f>D11/C11</f>
        <v>0.41764705882352937</v>
      </c>
    </row>
    <row r="12" spans="1:11" x14ac:dyDescent="0.25">
      <c r="A12" s="14" t="s">
        <v>18</v>
      </c>
      <c r="B12" s="23">
        <v>572</v>
      </c>
      <c r="C12" s="13">
        <v>139</v>
      </c>
      <c r="D12" s="13">
        <v>116</v>
      </c>
      <c r="E12" s="10">
        <f>D12-C12</f>
        <v>-23</v>
      </c>
      <c r="F12" s="12">
        <f>D12/C12</f>
        <v>0.83453237410071945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4" si="0">D13-C13</f>
        <v>0</v>
      </c>
      <c r="F13" s="12">
        <v>0</v>
      </c>
    </row>
    <row r="14" spans="1:11" x14ac:dyDescent="0.25">
      <c r="A14" s="15" t="s">
        <v>8</v>
      </c>
      <c r="B14" s="24">
        <f>B15+B17+B19+B16</f>
        <v>335.2</v>
      </c>
      <c r="C14" s="10">
        <f>C15+C17+C19+C16</f>
        <v>308.2</v>
      </c>
      <c r="D14" s="10">
        <f>D15+D19+D16</f>
        <v>332.4</v>
      </c>
      <c r="E14" s="10">
        <f>D14-C14</f>
        <v>24.199999999999989</v>
      </c>
      <c r="F14" s="12">
        <f>D14/C14</f>
        <v>1.0785204412719014</v>
      </c>
    </row>
    <row r="15" spans="1:11" ht="75" customHeight="1" x14ac:dyDescent="0.25">
      <c r="A15" s="14" t="s">
        <v>23</v>
      </c>
      <c r="B15" s="22">
        <v>150.19999999999999</v>
      </c>
      <c r="C15" s="22">
        <v>150.19999999999999</v>
      </c>
      <c r="D15" s="22">
        <v>150.19999999999999</v>
      </c>
      <c r="E15" s="28">
        <f>D15-C15</f>
        <v>0</v>
      </c>
      <c r="F15" s="12">
        <v>1</v>
      </c>
    </row>
    <row r="16" spans="1:11" ht="76.5" customHeight="1" x14ac:dyDescent="0.25">
      <c r="A16" s="14" t="s">
        <v>24</v>
      </c>
      <c r="B16" s="22">
        <v>150</v>
      </c>
      <c r="C16" s="22">
        <v>150</v>
      </c>
      <c r="D16" s="22">
        <v>150</v>
      </c>
      <c r="E16" s="28">
        <f>D16-C16</f>
        <v>0</v>
      </c>
      <c r="F16" s="12">
        <v>1</v>
      </c>
    </row>
    <row r="17" spans="1:6" ht="38.25" x14ac:dyDescent="0.25">
      <c r="A17" s="14" t="s">
        <v>21</v>
      </c>
      <c r="B17" s="22">
        <v>35</v>
      </c>
      <c r="C17" s="22">
        <v>8</v>
      </c>
      <c r="D17" s="22">
        <v>0</v>
      </c>
      <c r="E17" s="28">
        <f t="shared" si="0"/>
        <v>-8</v>
      </c>
      <c r="F17" s="12">
        <f t="shared" ref="F17:F26" si="1">D17/C17</f>
        <v>0</v>
      </c>
    </row>
    <row r="18" spans="1:6" hidden="1" x14ac:dyDescent="0.25">
      <c r="A18" s="14" t="s">
        <v>9</v>
      </c>
      <c r="B18" s="23"/>
      <c r="C18" s="13"/>
      <c r="D18" s="13"/>
      <c r="E18" s="10"/>
      <c r="F18" s="12"/>
    </row>
    <row r="19" spans="1:6" ht="27.75" customHeight="1" x14ac:dyDescent="0.25">
      <c r="A19" s="14" t="s">
        <v>28</v>
      </c>
      <c r="B19" s="23">
        <v>0</v>
      </c>
      <c r="C19" s="29">
        <v>0</v>
      </c>
      <c r="D19" s="13">
        <v>32.200000000000003</v>
      </c>
      <c r="E19" s="10">
        <f>D19-C19</f>
        <v>32.200000000000003</v>
      </c>
      <c r="F19" s="12">
        <v>0</v>
      </c>
    </row>
    <row r="20" spans="1:6" x14ac:dyDescent="0.25">
      <c r="A20" s="15" t="s">
        <v>10</v>
      </c>
      <c r="B20" s="24">
        <f>B7+B14</f>
        <v>1720.2</v>
      </c>
      <c r="C20" s="10">
        <f>C7+C14</f>
        <v>768.2</v>
      </c>
      <c r="D20" s="11">
        <f>D7+D14</f>
        <v>669.9</v>
      </c>
      <c r="E20" s="11">
        <f>D20-C20</f>
        <v>-98.300000000000068</v>
      </c>
      <c r="F20" s="12">
        <f t="shared" si="1"/>
        <v>0.87203853163238731</v>
      </c>
    </row>
    <row r="21" spans="1:6" x14ac:dyDescent="0.25">
      <c r="A21" s="16" t="s">
        <v>11</v>
      </c>
      <c r="B21" s="25">
        <v>1734</v>
      </c>
      <c r="C21" s="16">
        <v>890.7</v>
      </c>
      <c r="D21" s="16">
        <v>890.7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229.8</v>
      </c>
      <c r="C22" s="16">
        <v>84.6</v>
      </c>
      <c r="D22" s="16">
        <v>84.6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1000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14</v>
      </c>
      <c r="B24" s="25">
        <v>1222.5999999999999</v>
      </c>
      <c r="C24" s="16">
        <v>649.5</v>
      </c>
      <c r="D24" s="16">
        <v>649.5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15</v>
      </c>
      <c r="B25" s="25">
        <v>0</v>
      </c>
      <c r="C25" s="16">
        <v>0</v>
      </c>
      <c r="D25" s="16">
        <v>-13.1</v>
      </c>
      <c r="E25" s="17">
        <f>D25-C25</f>
        <v>-13.1</v>
      </c>
      <c r="F25" s="18">
        <v>0</v>
      </c>
    </row>
    <row r="26" spans="1:6" s="21" customFormat="1" ht="12.75" x14ac:dyDescent="0.2">
      <c r="A26" s="20" t="s">
        <v>16</v>
      </c>
      <c r="B26" s="26">
        <f>B20+B21+B22+B24+B25+B23</f>
        <v>5906.6</v>
      </c>
      <c r="C26" s="20">
        <f>C20+C21+C22+C24</f>
        <v>2393</v>
      </c>
      <c r="D26" s="27">
        <f>D20+D21+D22+D24+D25</f>
        <v>2281.6</v>
      </c>
      <c r="E26" s="17">
        <f t="shared" ref="E26" si="2">D26-C26</f>
        <v>-111.40000000000009</v>
      </c>
      <c r="F26" s="18">
        <f t="shared" si="1"/>
        <v>0.95344755536982861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2020-10-19T06:37:33Z</dcterms:modified>
</cp:coreProperties>
</file>