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calcMode="manual"/>
</workbook>
</file>

<file path=xl/calcChain.xml><?xml version="1.0" encoding="utf-8"?>
<calcChain xmlns="http://schemas.openxmlformats.org/spreadsheetml/2006/main">
  <c r="F16" i="1" l="1"/>
  <c r="F12" i="1"/>
  <c r="F11" i="1"/>
  <c r="F10" i="1"/>
  <c r="F8" i="1"/>
  <c r="E16" i="1"/>
  <c r="E12" i="1"/>
  <c r="E11" i="1"/>
  <c r="E10" i="1"/>
  <c r="E8" i="1"/>
  <c r="D7" i="1"/>
  <c r="F7" i="1" s="1"/>
  <c r="C14" i="1"/>
  <c r="F14" i="1" s="1"/>
  <c r="C7" i="1"/>
  <c r="C19" i="1" s="1"/>
  <c r="C25" i="1" s="1"/>
  <c r="B14" i="1"/>
  <c r="B7" i="1"/>
  <c r="B19" i="1" s="1"/>
  <c r="B25" i="1" s="1"/>
  <c r="D19" i="1" l="1"/>
  <c r="E14" i="1"/>
  <c r="E7" i="1"/>
  <c r="F18" i="1"/>
  <c r="F20" i="1"/>
  <c r="F21" i="1"/>
  <c r="F22" i="1"/>
  <c r="F23" i="1"/>
  <c r="D25" i="1" l="1"/>
  <c r="F19" i="1"/>
  <c r="E19" i="1"/>
  <c r="E24" i="1"/>
  <c r="E13" i="1"/>
  <c r="E18" i="1"/>
  <c r="E20" i="1"/>
  <c r="E21" i="1"/>
  <c r="E22" i="1"/>
  <c r="E23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<sst xmlns="http://schemas.openxmlformats.org/spreadsheetml/2006/main" count="28" uniqueCount="28">
  <si>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</si>
  <si>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</si>
  <si>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</si>
  <si>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</si>
  <si>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</si>
  <si>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</si>
  <si>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</si>
  <si>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</si>
  <si>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</si>
  <si>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</si>
  <si>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</si>
  <si>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</si>
  <si>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</si>
  <si>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</si>
  <si>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</si>
  <si>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</si>
  <si>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</si>
  <si>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</si>
  <si>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</si>
  <si>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</si>
  <si>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</si>
  <si>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</si>
  <si>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</si>
  <si>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</si>
  <si>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План на  2015г</t>
  </si>
  <si>
    <t>за 9 месяцев 2015 года</t>
  </si>
  <si>
    <t>План на    9 мес. 2015г.</t>
  </si>
  <si>
    <t>Испол. за    9 мес. 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</si>
</sst>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F26" sqref="F26"/>
    </sheetView>
  </sheetViews>
  <sheetFormatPr defaultRowHeight="15" x14ac:dyDescent="0.25"/>
  <cols>
    <col min="1" max="1" width="30.28515625" customWidth="1"/>
    <col min="2" max="2" width="10.140625" customWidth="1"/>
    <col min="3" max="3" width="10.425781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22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1" t="s">
        <v>25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627</v>
      </c>
      <c r="C7" s="10">
        <f>C8+C10+C11+C12</f>
        <v>394</v>
      </c>
      <c r="D7" s="11">
        <f>D8+D10+D11+D12</f>
        <v>368.3</v>
      </c>
      <c r="E7" s="11">
        <f>D7-C7</f>
        <v>-25.699999999999989</v>
      </c>
      <c r="F7" s="12">
        <f>D7/C7</f>
        <v>0.93477157360406093</v>
      </c>
    </row>
    <row r="8" spans="1:11" x14ac:dyDescent="0.25">
      <c r="A8" s="13" t="s">
        <v>5</v>
      </c>
      <c r="B8" s="23">
        <v>65</v>
      </c>
      <c r="C8" s="13">
        <v>46</v>
      </c>
      <c r="D8" s="13">
        <v>39.1</v>
      </c>
      <c r="E8" s="10">
        <f>D8-C8</f>
        <v>-6.8999999999999986</v>
      </c>
      <c r="F8" s="12">
        <f>D8/C8</f>
        <v>0.85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4">
        <v>6</v>
      </c>
      <c r="C10" s="13">
        <v>6</v>
      </c>
      <c r="D10" s="13">
        <v>17.899999999999999</v>
      </c>
      <c r="E10" s="10">
        <f>D10-C10</f>
        <v>11.899999999999999</v>
      </c>
      <c r="F10" s="12">
        <f>D10/C10</f>
        <v>2.9833333333333329</v>
      </c>
    </row>
    <row r="11" spans="1:11" x14ac:dyDescent="0.25">
      <c r="A11" s="14" t="s">
        <v>19</v>
      </c>
      <c r="B11" s="24">
        <v>336</v>
      </c>
      <c r="C11" s="13">
        <v>198</v>
      </c>
      <c r="D11" s="13">
        <v>153.4</v>
      </c>
      <c r="E11" s="10">
        <f>D11-C11</f>
        <v>-44.599999999999994</v>
      </c>
      <c r="F11" s="12">
        <f>D11/C11</f>
        <v>0.77474747474747474</v>
      </c>
    </row>
    <row r="12" spans="1:11" x14ac:dyDescent="0.25">
      <c r="A12" s="14" t="s">
        <v>20</v>
      </c>
      <c r="B12" s="24">
        <v>220</v>
      </c>
      <c r="C12" s="13">
        <v>144</v>
      </c>
      <c r="D12" s="13">
        <v>157.9</v>
      </c>
      <c r="E12" s="10">
        <f>D12-C12</f>
        <v>13.900000000000006</v>
      </c>
      <c r="F12" s="12">
        <f>D12/C12</f>
        <v>1.0965277777777778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0">D13-C13</f>
        <v>0</v>
      </c>
      <c r="F13" s="12">
        <v>0</v>
      </c>
    </row>
    <row r="14" spans="1:11" x14ac:dyDescent="0.25">
      <c r="A14" s="15" t="s">
        <v>8</v>
      </c>
      <c r="B14" s="25">
        <f>B16</f>
        <v>16.100000000000001</v>
      </c>
      <c r="C14" s="10">
        <f>C16</f>
        <v>16.100000000000001</v>
      </c>
      <c r="D14" s="10">
        <v>16.100000000000001</v>
      </c>
      <c r="E14" s="10">
        <f>D14-C14</f>
        <v>0</v>
      </c>
      <c r="F14" s="12">
        <f>D14/C14</f>
        <v>1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x14ac:dyDescent="0.25">
      <c r="A16" s="14" t="s">
        <v>9</v>
      </c>
      <c r="B16" s="24">
        <v>16.100000000000001</v>
      </c>
      <c r="C16" s="13">
        <v>16.100000000000001</v>
      </c>
      <c r="D16" s="13">
        <v>16.100000000000001</v>
      </c>
      <c r="E16" s="10">
        <f>D16-C16</f>
        <v>0</v>
      </c>
      <c r="F16" s="12">
        <f>D16/C16</f>
        <v>1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 t="e">
        <f t="shared" ref="F18:F20" si="1">D18/C18</f>
        <v>#DIV/0!</v>
      </c>
    </row>
    <row r="19" spans="1:6" x14ac:dyDescent="0.25">
      <c r="A19" s="15" t="s">
        <v>12</v>
      </c>
      <c r="B19" s="25">
        <f>B7+B14</f>
        <v>643.1</v>
      </c>
      <c r="C19" s="10">
        <f>C7+C14</f>
        <v>410.1</v>
      </c>
      <c r="D19" s="11">
        <f>D7+D14</f>
        <v>384.40000000000003</v>
      </c>
      <c r="E19" s="11">
        <f>D19-C19</f>
        <v>-25.699999999999989</v>
      </c>
      <c r="F19" s="12">
        <f>D19/C19</f>
        <v>0.93733235796147285</v>
      </c>
    </row>
    <row r="20" spans="1:6" x14ac:dyDescent="0.25">
      <c r="A20" s="16" t="s">
        <v>13</v>
      </c>
      <c r="B20" s="26">
        <v>8003</v>
      </c>
      <c r="C20" s="16">
        <v>6299.5</v>
      </c>
      <c r="D20" s="16">
        <v>6299.5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70.2</v>
      </c>
      <c r="C21" s="16">
        <v>58.8</v>
      </c>
      <c r="D21" s="16">
        <v>58.8</v>
      </c>
      <c r="E21" s="17">
        <f t="shared" si="0"/>
        <v>0</v>
      </c>
      <c r="F21" s="18">
        <f t="shared" ref="F21:F23" si="2">D21/C21</f>
        <v>1</v>
      </c>
    </row>
    <row r="22" spans="1:6" x14ac:dyDescent="0.25">
      <c r="A22" s="16" t="s">
        <v>15</v>
      </c>
      <c r="B22" s="26">
        <v>116.7</v>
      </c>
      <c r="C22" s="16">
        <v>37.700000000000003</v>
      </c>
      <c r="D22" s="16">
        <v>37.700000000000003</v>
      </c>
      <c r="E22" s="17">
        <f t="shared" si="0"/>
        <v>0</v>
      </c>
      <c r="F22" s="18">
        <f>D22/C22</f>
        <v>1</v>
      </c>
    </row>
    <row r="23" spans="1:6" x14ac:dyDescent="0.25">
      <c r="A23" s="16" t="s">
        <v>16</v>
      </c>
      <c r="B23" s="26">
        <v>1268</v>
      </c>
      <c r="C23" s="16">
        <v>669.5</v>
      </c>
      <c r="D23" s="16">
        <v>669.5</v>
      </c>
      <c r="E23" s="17">
        <f t="shared" si="0"/>
        <v>0</v>
      </c>
      <c r="F23" s="18">
        <f t="shared" si="2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-50.5</v>
      </c>
      <c r="E24" s="17">
        <f>D24-C24</f>
        <v>-50.5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</f>
        <v>10101.000000000002</v>
      </c>
      <c r="C25" s="20">
        <f>C19+C20+C21+C22+C23</f>
        <v>7475.6</v>
      </c>
      <c r="D25" s="22">
        <f>D19+D20+D21+D22+D23+D24</f>
        <v>7399.4</v>
      </c>
      <c r="E25" s="29">
        <f>D25-C25</f>
        <v>-76.200000000000728</v>
      </c>
      <c r="F25" s="18">
        <f>D25/C25</f>
        <v>0.98980683824709714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2015-10-15T06:09:04Z</dcterms:modified>
</cp:coreProperties>
</file>