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E18" i="1"/>
  <c r="D14" i="1"/>
  <c r="E19" i="1" l="1"/>
  <c r="F9" i="1"/>
  <c r="E9" i="1"/>
  <c r="E10" i="1"/>
  <c r="D7" i="1" l="1"/>
  <c r="C7" i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3" i="1"/>
  <c r="F22" i="1"/>
  <c r="F21" i="1"/>
  <c r="F8" i="1"/>
  <c r="E14" i="1" l="1"/>
  <c r="E7" i="1"/>
  <c r="C20" i="1"/>
  <c r="F7" i="1"/>
  <c r="D20" i="1"/>
  <c r="D26" i="1" s="1"/>
  <c r="F26" i="1" l="1"/>
  <c r="C26" i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<sst xmlns="http://schemas.openxmlformats.org/spreadsheetml/2006/main" count="29" uniqueCount="29">
  <si>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</si>
  <si>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</si>
  <si>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</si>
  <si>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</si>
  <si>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</si>
  <si>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</si>
  <si>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</si>
  <si>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</si>
  <si>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</si>
  <si>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</si>
  <si>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</si>
  <si>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</si>
  <si>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</si>
  <si>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</si>
  <si>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</si>
  <si>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</si>
  <si>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</si>
  <si>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</si>
  <si>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</si>
  <si>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</si>
  <si>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</si>
  <si>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</si>
  <si>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</si>
  <si>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</si>
  <si>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</si>
  <si>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за 1 квартал 2019 года</t>
  </si>
  <si>
    <t>План на  2019г.</t>
  </si>
  <si>
    <t>План на     1 кв. 2019г.</t>
  </si>
  <si>
    <t>Испол. за 1 кв.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</si>
</sst>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F27" sqref="F27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25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26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1284.0999999999999</v>
      </c>
      <c r="C7" s="10">
        <f>C8+C9+C10+C11+C12+C13</f>
        <v>163</v>
      </c>
      <c r="D7" s="11">
        <f>D8+D9+D10+D11+D12+D13</f>
        <v>80.099999999999994</v>
      </c>
      <c r="E7" s="11">
        <f t="shared" ref="E7:E25" si="0">D7-C7</f>
        <v>-82.9</v>
      </c>
      <c r="F7" s="12">
        <f>D7/C7</f>
        <v>0.49141104294478521</v>
      </c>
    </row>
    <row r="8" spans="1:11" x14ac:dyDescent="0.25">
      <c r="A8" s="13" t="s">
        <v>5</v>
      </c>
      <c r="B8" s="13">
        <v>172</v>
      </c>
      <c r="C8" s="13">
        <v>34</v>
      </c>
      <c r="D8" s="13">
        <v>34.9</v>
      </c>
      <c r="E8" s="10">
        <f t="shared" si="0"/>
        <v>0.89999999999999858</v>
      </c>
      <c r="F8" s="12">
        <f t="shared" ref="F8:F24" si="1">D8/C8</f>
        <v>1.026470588235294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297</v>
      </c>
      <c r="C11" s="13">
        <v>15</v>
      </c>
      <c r="D11" s="13">
        <v>17.899999999999999</v>
      </c>
      <c r="E11" s="10">
        <f t="shared" si="0"/>
        <v>2.8999999999999986</v>
      </c>
      <c r="F11" s="12">
        <f>D11/C11</f>
        <v>1.1933333333333331</v>
      </c>
    </row>
    <row r="12" spans="1:11" x14ac:dyDescent="0.25">
      <c r="A12" s="14" t="s">
        <v>20</v>
      </c>
      <c r="B12" s="23">
        <v>815.1</v>
      </c>
      <c r="C12" s="13">
        <v>114</v>
      </c>
      <c r="D12" s="13">
        <v>27.3</v>
      </c>
      <c r="E12" s="10">
        <f t="shared" si="0"/>
        <v>-86.7</v>
      </c>
      <c r="F12" s="12">
        <f>D12/C12</f>
        <v>0.23947368421052631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f>D15+D16+D17+D19+D18</f>
        <v>0</v>
      </c>
      <c r="E14" s="10">
        <f t="shared" si="0"/>
        <v>0</v>
      </c>
      <c r="F14" s="12">
        <v>0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hidden="1" x14ac:dyDescent="0.25">
      <c r="A18" s="14" t="s">
        <v>24</v>
      </c>
      <c r="B18" s="26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1284.0999999999999</v>
      </c>
      <c r="C20" s="10">
        <f>C7+C14</f>
        <v>163</v>
      </c>
      <c r="D20" s="10">
        <f>D7+D14</f>
        <v>80.099999999999994</v>
      </c>
      <c r="E20" s="10">
        <f t="shared" si="0"/>
        <v>-82.9</v>
      </c>
      <c r="F20" s="12">
        <f t="shared" si="1"/>
        <v>0.49141104294478521</v>
      </c>
    </row>
    <row r="21" spans="1:6" x14ac:dyDescent="0.25">
      <c r="A21" s="16" t="s">
        <v>13</v>
      </c>
      <c r="B21" s="16">
        <v>460.2</v>
      </c>
      <c r="C21" s="16">
        <v>120.5</v>
      </c>
      <c r="D21" s="16">
        <v>120.5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96.7</v>
      </c>
      <c r="C22" s="16">
        <v>20.7</v>
      </c>
      <c r="D22" s="16">
        <v>20.7</v>
      </c>
      <c r="E22" s="17">
        <f t="shared" si="0"/>
        <v>0</v>
      </c>
      <c r="F22" s="18">
        <f t="shared" si="1"/>
        <v>1</v>
      </c>
    </row>
    <row r="23" spans="1:6" hidden="1" x14ac:dyDescent="0.25">
      <c r="A23" s="16" t="s">
        <v>15</v>
      </c>
      <c r="B23" s="16">
        <v>0</v>
      </c>
      <c r="C23" s="16">
        <v>0</v>
      </c>
      <c r="D23" s="16">
        <v>0</v>
      </c>
      <c r="E23" s="17">
        <f t="shared" si="0"/>
        <v>0</v>
      </c>
      <c r="F23" s="18" t="e">
        <f t="shared" si="1"/>
        <v>#DIV/0!</v>
      </c>
    </row>
    <row r="24" spans="1:6" x14ac:dyDescent="0.25">
      <c r="A24" s="16" t="s">
        <v>23</v>
      </c>
      <c r="B24" s="16">
        <v>129.80000000000001</v>
      </c>
      <c r="C24" s="16">
        <v>43.8</v>
      </c>
      <c r="D24" s="16">
        <v>43.8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16">
        <v>0</v>
      </c>
      <c r="D25" s="16">
        <v>-100.7</v>
      </c>
      <c r="E25" s="17">
        <f t="shared" si="0"/>
        <v>-100.7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1970.8</v>
      </c>
      <c r="C26" s="20">
        <f>C20+C21+C22++C23+C24+C25</f>
        <v>348</v>
      </c>
      <c r="D26" s="20">
        <f>D20+D21+D22+D23+D24+D25</f>
        <v>164.39999999999998</v>
      </c>
      <c r="E26" s="17">
        <f t="shared" ref="E26" si="2">D26-C26</f>
        <v>-183.60000000000002</v>
      </c>
      <c r="F26" s="18">
        <f>D26/C26</f>
        <v>0.47241379310344822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2019-07-24T06:13:21Z</dcterms:modified>
</cp:coreProperties>
</file>