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3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<sst xmlns="http://schemas.openxmlformats.org/spreadsheetml/2006/main" count="29" uniqueCount="29">
  <si>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</si>
  <si>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</si>
  <si>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</si>
  <si>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</si>
  <si>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</si>
  <si>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</si>
  <si>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</si>
  <si>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</si>
  <si>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</si>
  <si>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</si>
  <si>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</si>
  <si>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</si>
  <si>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</si>
  <si>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</si>
  <si>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</si>
  <si>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</si>
  <si>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</si>
  <si>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</si>
  <si>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</si>
  <si>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</si>
  <si>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</si>
  <si>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</si>
  <si>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</si>
  <si>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</si>
  <si>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</si>
  <si>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1 квартал 2018 года</t>
  </si>
  <si>
    <t>План на  2018г.</t>
  </si>
  <si>
    <t>План на     1 кв. 2018г.</t>
  </si>
  <si>
    <t>Испол. за 1 кв.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</si>
</sst>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B25" sqref="B2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1282</v>
      </c>
      <c r="C7" s="10">
        <f>C8+C9+C10+C11+C12+C13</f>
        <v>239</v>
      </c>
      <c r="D7" s="11">
        <f>D8+D9+D10+D11+D12+D13</f>
        <v>207.79999999999998</v>
      </c>
      <c r="E7" s="11">
        <f t="shared" ref="E7:E25" si="0">D7-C7</f>
        <v>-31.200000000000017</v>
      </c>
      <c r="F7" s="12">
        <f>D7/C7</f>
        <v>0.86945606694560662</v>
      </c>
    </row>
    <row r="8" spans="1:11" x14ac:dyDescent="0.25">
      <c r="A8" s="13" t="s">
        <v>5</v>
      </c>
      <c r="B8" s="13">
        <v>166</v>
      </c>
      <c r="C8" s="13">
        <v>34</v>
      </c>
      <c r="D8" s="13">
        <v>32.6</v>
      </c>
      <c r="E8" s="10">
        <f t="shared" si="0"/>
        <v>-1.3999999999999986</v>
      </c>
      <c r="F8" s="12">
        <f t="shared" ref="F8:F26" si="1">D8/C8</f>
        <v>0.95882352941176474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262</v>
      </c>
      <c r="C11" s="13">
        <v>16</v>
      </c>
      <c r="D11" s="13">
        <v>15</v>
      </c>
      <c r="E11" s="10">
        <f t="shared" si="0"/>
        <v>-1</v>
      </c>
      <c r="F11" s="12">
        <f>D11/C11</f>
        <v>0.9375</v>
      </c>
    </row>
    <row r="12" spans="1:11" x14ac:dyDescent="0.25">
      <c r="A12" s="14" t="s">
        <v>20</v>
      </c>
      <c r="B12" s="23">
        <v>854</v>
      </c>
      <c r="C12" s="13">
        <v>189</v>
      </c>
      <c r="D12" s="13">
        <v>160.19999999999999</v>
      </c>
      <c r="E12" s="10">
        <f t="shared" si="0"/>
        <v>-28.800000000000011</v>
      </c>
      <c r="F12" s="12">
        <f>D12/C12</f>
        <v>0.84761904761904761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24</v>
      </c>
      <c r="B18" s="26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1282</v>
      </c>
      <c r="C20" s="10">
        <f>C7+C14</f>
        <v>239</v>
      </c>
      <c r="D20" s="10">
        <f>D7+D14</f>
        <v>207.79999999999998</v>
      </c>
      <c r="E20" s="10">
        <f t="shared" si="0"/>
        <v>-31.200000000000017</v>
      </c>
      <c r="F20" s="12">
        <f t="shared" si="1"/>
        <v>0.86945606694560662</v>
      </c>
    </row>
    <row r="21" spans="1:6" x14ac:dyDescent="0.25">
      <c r="A21" s="16" t="s">
        <v>13</v>
      </c>
      <c r="B21" s="16">
        <v>435.7</v>
      </c>
      <c r="C21" s="16">
        <v>81.900000000000006</v>
      </c>
      <c r="D21" s="16">
        <v>81.900000000000006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70.8</v>
      </c>
      <c r="C22" s="16">
        <v>13.3</v>
      </c>
      <c r="D22" s="16">
        <v>13.3</v>
      </c>
      <c r="E22" s="17">
        <f t="shared" si="0"/>
        <v>0</v>
      </c>
      <c r="F22" s="18">
        <f t="shared" si="1"/>
        <v>1</v>
      </c>
    </row>
    <row r="23" spans="1:6" hidden="1" x14ac:dyDescent="0.25">
      <c r="A23" s="16" t="s">
        <v>15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 t="e">
        <f t="shared" si="1"/>
        <v>#DIV/0!</v>
      </c>
    </row>
    <row r="24" spans="1:6" x14ac:dyDescent="0.25">
      <c r="A24" s="16" t="s">
        <v>23</v>
      </c>
      <c r="B24" s="16">
        <v>676.8</v>
      </c>
      <c r="C24" s="16">
        <v>343</v>
      </c>
      <c r="D24" s="16">
        <v>343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-104.2</v>
      </c>
      <c r="E25" s="17">
        <f t="shared" si="0"/>
        <v>-104.2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2465.3000000000002</v>
      </c>
      <c r="C26" s="20">
        <f>C20+C21+C22++C23+C24+C25</f>
        <v>677.2</v>
      </c>
      <c r="D26" s="20">
        <f>D20+D21+D22+D23+D24+D25</f>
        <v>541.79999999999995</v>
      </c>
      <c r="E26" s="17">
        <f t="shared" ref="E26" si="2">D26-C26</f>
        <v>-135.40000000000009</v>
      </c>
      <c r="F26" s="18">
        <f t="shared" si="1"/>
        <v>0.80005906674542215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2018-07-16T08:33:19Z</dcterms:modified>
</cp:coreProperties>
</file>